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545" activeTab="0"/>
  </bookViews>
  <sheets>
    <sheet name="Pris og produktskjema" sheetId="1" r:id="rId1"/>
  </sheets>
  <definedNames/>
  <calcPr calcId="145621"/>
</workbook>
</file>

<file path=xl/sharedStrings.xml><?xml version="1.0" encoding="utf-8"?>
<sst xmlns="http://schemas.openxmlformats.org/spreadsheetml/2006/main" count="668" uniqueCount="252">
  <si>
    <t>Varegruppe</t>
  </si>
  <si>
    <t>STK</t>
  </si>
  <si>
    <t>BATTERIDREVET HÅNDVERKTØY</t>
  </si>
  <si>
    <t>FLATMEISEL CA 200MM</t>
  </si>
  <si>
    <t>HÅNDSAG CA 550 MM</t>
  </si>
  <si>
    <t>BAUFILBLAD 300X13X0,65MM</t>
  </si>
  <si>
    <t>MÅLEINSTRUMENTER</t>
  </si>
  <si>
    <t>SNEKKERVINKEL</t>
  </si>
  <si>
    <t>MULTILINJELASER (1 HORISONTAL + 2 VERTIKAL MÅLING) M/STATIV</t>
  </si>
  <si>
    <t>MÅLEBÅND 30M, RUSTFRITT</t>
  </si>
  <si>
    <t>LASERAVSTANDSMÅLER LASER 0,05 TIL 50M</t>
  </si>
  <si>
    <t>DETEKTOR FOR STENDERE OG LEDNINGER</t>
  </si>
  <si>
    <t>Postnr.</t>
  </si>
  <si>
    <t>Enhet</t>
  </si>
  <si>
    <t>Leverandørens artikkelnummer</t>
  </si>
  <si>
    <t>Produktnavn</t>
  </si>
  <si>
    <t>Produsent</t>
  </si>
  <si>
    <t>Pris per enhet (ekskl. mva)</t>
  </si>
  <si>
    <t>Rabatt i % på datert prisliste</t>
  </si>
  <si>
    <t>Tilbudspris (ekskl. mva)</t>
  </si>
  <si>
    <t>Estimert årlig salg pr. enhet</t>
  </si>
  <si>
    <t>HÅNDVERKTØY</t>
  </si>
  <si>
    <t>Produktbeskrivelse</t>
  </si>
  <si>
    <t>ELEKTRISK VERKTØY</t>
  </si>
  <si>
    <t>KAPP- OG SLIPESSKIVER; DIAMANTSKIVER</t>
  </si>
  <si>
    <t>POLÉR-, SLIPE- OG PUSSETILBEHØR</t>
  </si>
  <si>
    <t>SLIPEPAPIR MASKIN</t>
  </si>
  <si>
    <t>BOR</t>
  </si>
  <si>
    <t>HULLSAG</t>
  </si>
  <si>
    <t>SAGBLADER EL-/AKKUMASKINER</t>
  </si>
  <si>
    <t>SAGBLAD E-CUT  FINT  L50 X B35 FEIN</t>
  </si>
  <si>
    <t>SAGBLAD E-CUT L50 X B65 GROVT FEIN</t>
  </si>
  <si>
    <t>BITS TORX T15 STD 25MM 3PK</t>
  </si>
  <si>
    <t>BITS TORX T20 STD 25MM 3PK</t>
  </si>
  <si>
    <t>BITS UNBRAKO 3MM STD 25MM 3PK</t>
  </si>
  <si>
    <t>BITSHOLDER RUSTFRI  75MM 1P</t>
  </si>
  <si>
    <t>BITS SETT 31DELER PH,PZ,T,HX,SL TOR</t>
  </si>
  <si>
    <t>BITSSETT 22 DEL PH+PZ+SPOR+TX</t>
  </si>
  <si>
    <t>BITS OG BITS-SETT</t>
  </si>
  <si>
    <t>KARABINKROK GALV 5X50MM</t>
  </si>
  <si>
    <t>KARABINKROK GALV 6X60MM</t>
  </si>
  <si>
    <t>KARABINKROK GALV 7X70MM</t>
  </si>
  <si>
    <t>KARABINKROK GALV 8X80MM</t>
  </si>
  <si>
    <t>ØYEMUTTER RUD RM-M12 WLL 400KG</t>
  </si>
  <si>
    <t>ØYEMUTTER RUD RM-M16  WLL 800KG</t>
  </si>
  <si>
    <t>SJAKKEL D-TYPE AISI 316 12MM</t>
  </si>
  <si>
    <t>SJAKKEL D-TYPE GALV 12MM</t>
  </si>
  <si>
    <t>SJAKKEL D-TYPE GALV 6MM</t>
  </si>
  <si>
    <t>SJAKKEL D-TYPE GALV 8MM</t>
  </si>
  <si>
    <t>SJAKKEL H-TYPE M/MUTTERBOLT 3,25T</t>
  </si>
  <si>
    <t>SJAKKEL H-TYPE M/MUTTERBOLT 4,75T</t>
  </si>
  <si>
    <t>LM</t>
  </si>
  <si>
    <t>FUGEMASSE, FUGESKUM, KITT</t>
  </si>
  <si>
    <t>BRANNFUGEMASSE GRÅ</t>
  </si>
  <si>
    <t>FUGEMASSE/LIM HVIT TIL VÅTE OVERFLATER</t>
  </si>
  <si>
    <t>DISPENSERPISTOL FOR FUGESKUM</t>
  </si>
  <si>
    <t>RENSEVÆSKE FOR RENSING AV UHERDET FUGESKUM 500 ML</t>
  </si>
  <si>
    <t>SIRKELSAG 18 V MED BATTERI  OG LADER</t>
  </si>
  <si>
    <t>STIKKSAG 18 V  MED BATTERI OG LADER</t>
  </si>
  <si>
    <t>RUSTBESKYTTENDE MIDLER OG OLJER</t>
  </si>
  <si>
    <t>KJEDEFETT 500 ML</t>
  </si>
  <si>
    <t xml:space="preserve">ELEKTROSPRAY 400ML </t>
  </si>
  <si>
    <t>ANTI-KORROSJONSSPRAY 500ML</t>
  </si>
  <si>
    <t>RUSTLØSER SPRAY 300 ML</t>
  </si>
  <si>
    <t>SERVICESPRAY UNIVERSAL 400 ML</t>
  </si>
  <si>
    <t>SMØREMIDDEL MED TEFLON 400 ML SPRAY</t>
  </si>
  <si>
    <t>SKJÆREOLJE 300 ML SPRAY</t>
  </si>
  <si>
    <t>AVFETTINGSMIDDEL SPRAY 500 ML</t>
  </si>
  <si>
    <t>RØDSPRIT 1 LITER</t>
  </si>
  <si>
    <t>VASK- OG RENSEMIDLER</t>
  </si>
  <si>
    <t>LIM</t>
  </si>
  <si>
    <t>SPRAYLIM FOR LIMING AV ISOPOR 500 ML</t>
  </si>
  <si>
    <t>HURTIGLIM CA 20G</t>
  </si>
  <si>
    <t>HURTIGLIM  20G FOR LIMING AV METALL</t>
  </si>
  <si>
    <t>UNIVERSALLIM TOKOMPONENT HURTIGHERDENDE, SPRØYTE MED TO KOLBER</t>
  </si>
  <si>
    <t>UNIVERSAL SUPERLIM HURTIGHERDENDE, 5 GRAMM, FLASKE</t>
  </si>
  <si>
    <t>SPRAYLIM STERK FOR LIMING AV LISTER OG PLATER 500 ML</t>
  </si>
  <si>
    <t>HAGEREDSKAPER</t>
  </si>
  <si>
    <t>KRAFSE M/LANGT SKAFT</t>
  </si>
  <si>
    <t>KRAFSE M/ KORT SKAFT</t>
  </si>
  <si>
    <t>KRAFSEBRETT</t>
  </si>
  <si>
    <t>PLENRIVE M/TRESKAFT OG PLASTHODE/-TENNER</t>
  </si>
  <si>
    <t>KOSTESKAFT CA 1500 MM LENGDE</t>
  </si>
  <si>
    <t>SNØMÅKE ALUMINIUMSKAFT, PLASTBLAD</t>
  </si>
  <si>
    <t>GJENGELÅSINGSLIM FLYTENDE  50ML</t>
  </si>
  <si>
    <t>SLANGEKLEMME GALVANISERT 15-24</t>
  </si>
  <si>
    <t>SLANGEKLEMME GALVANISERT 22-32</t>
  </si>
  <si>
    <t>SLANGEKLEMMER</t>
  </si>
  <si>
    <t>MULTISPRAYOLJE FUKTDRIVENDE, RENSENDE, BESKYTTENDE, RUSTLØSENDE, 200 ML</t>
  </si>
  <si>
    <t>KOMBINASJONSNØKKELSETT CA 6MM TIL 19MM CA 15 DELER</t>
  </si>
  <si>
    <t>STIGER, STILLASER OG BUKKER</t>
  </si>
  <si>
    <t>LASTSIKRING OG LØFTING</t>
  </si>
  <si>
    <t>LASTESURRING 2,5T 0,5M+5,5M</t>
  </si>
  <si>
    <t xml:space="preserve">SPIRALBOR TRE Ø22,0  </t>
  </si>
  <si>
    <t>BØTTE CA 10 LITER KRAFTIG UTFØRELSE PLAST</t>
  </si>
  <si>
    <t>GJENGETETTINGSMIDDEL FLYTENDE 50ML</t>
  </si>
  <si>
    <t>STIGE KOMBI OG TELESKOP CA 3,6M</t>
  </si>
  <si>
    <t>2-KOMPONENT EPOXYLIM FOR GENERELT BRUK, HURTIGHERDENDE, 2 X 15 ML</t>
  </si>
  <si>
    <t xml:space="preserve">TIGERSAGBL 3840-150-18-ST-5P </t>
  </si>
  <si>
    <t xml:space="preserve">TIGERSAGBL 3840-150-6-ST-5P  </t>
  </si>
  <si>
    <t>SIRKELSAGBL  48T 165X20</t>
  </si>
  <si>
    <t xml:space="preserve">STIKKSAGBLAD B-M 91-443-5P  </t>
  </si>
  <si>
    <t xml:space="preserve">STIKKSAGBLAD CRVA 91-027-5P </t>
  </si>
  <si>
    <t>FLAPDISK  125X22 ,40</t>
  </si>
  <si>
    <t xml:space="preserve">KAPPESKIVE STÅL 125X1,6 MM </t>
  </si>
  <si>
    <t>SLIPESKIVE STÅL 125X4X22,2</t>
  </si>
  <si>
    <t>DIAMANTBLAD 125,1,7</t>
  </si>
  <si>
    <t>SLIPESKIVE ALU 125X4X22,2</t>
  </si>
  <si>
    <t>SLIPERONDELL PEX125 K40 a5stk</t>
  </si>
  <si>
    <t>SLIPERONDELL PEX125 K60 a5stk</t>
  </si>
  <si>
    <t>SLIPERONDELL PEX125 K80 a5stk</t>
  </si>
  <si>
    <t>SLIPERONDELL PEX125 K120 a5stk</t>
  </si>
  <si>
    <t>SLIPEPAPIR 93X185 K100 pk A10 m BORRELÅS</t>
  </si>
  <si>
    <t>SLIPEPAPIR 93X185 K120 pk A10 m BORRELÅS</t>
  </si>
  <si>
    <t>HULLSAG Ø44 BIMETALL</t>
  </si>
  <si>
    <t>HULLSAG Ø ¨52  BIMETALL</t>
  </si>
  <si>
    <t>HULLSAG Ø73 MM BIMETALL</t>
  </si>
  <si>
    <t>HULLSAG HOLDER 32-210 MM</t>
  </si>
  <si>
    <t>BOR STANDARD HSS  4,0x75</t>
  </si>
  <si>
    <t>BOR STANDARD HSS  6,0X93</t>
  </si>
  <si>
    <t>BOR STANDARD HSS 8,5X117</t>
  </si>
  <si>
    <t>BOR STANDARD HSS 12,0X151</t>
  </si>
  <si>
    <t>BOR SDS+ X5L 10,0,100,165MM</t>
  </si>
  <si>
    <t>BOR SDS+ X5L 10,150,165MM</t>
  </si>
  <si>
    <t>BOR SDS+ X5L 10,100,165MM</t>
  </si>
  <si>
    <t>BOR SDS MAX 16,400,540MM</t>
  </si>
  <si>
    <t xml:space="preserve">SPIRALBOR  TRE  6,0/160/235mm1/4  </t>
  </si>
  <si>
    <t xml:space="preserve">SPIRALBOR  TRE  10/160/235mm1/4  </t>
  </si>
  <si>
    <t xml:space="preserve">SPIRALBOR  TRE  12/160/235mm1/4  </t>
  </si>
  <si>
    <t xml:space="preserve">SPIRALBOR  TRE  14/360/450mm7/16  </t>
  </si>
  <si>
    <t>BITS-SETT 71 DELER  korte/lange</t>
  </si>
  <si>
    <t>HOGGJERN 12MM</t>
  </si>
  <si>
    <t>HOGGJERN 20MM</t>
  </si>
  <si>
    <t xml:space="preserve">KLAUHAMMER SMIDD  CA 16 OZ </t>
  </si>
  <si>
    <t>JERNBINDERTANG 280MM</t>
  </si>
  <si>
    <t>BREKKJERN SMIDD CA 600MM</t>
  </si>
  <si>
    <t>BREKKJERN SMIDD CA 900MM</t>
  </si>
  <si>
    <t>SIDEAVBITER ISOL.</t>
  </si>
  <si>
    <t>LEATHEMAN TYPE WAVE E.L.</t>
  </si>
  <si>
    <t>SKIFTENØKKEL  30MM BACHO ELLER TILSVARENDE</t>
  </si>
  <si>
    <t>SKRUTREKKER 4X100 FLAT</t>
  </si>
  <si>
    <t xml:space="preserve">VANNPUMPETANG 250MM </t>
  </si>
  <si>
    <t>METERSTOKK 2 METER GLASSFIBER</t>
  </si>
  <si>
    <t>METERSTOKK 1 METER GLASSFIBER</t>
  </si>
  <si>
    <t>VATER PLAST 600MM</t>
  </si>
  <si>
    <t>GARDINTRAPP 5 TRINN</t>
  </si>
  <si>
    <t>SVEISEUTSTYR</t>
  </si>
  <si>
    <t>ELEKTRODE LASTEK27 3,2X350MM HARDSVEIS 60R</t>
  </si>
  <si>
    <t>KG</t>
  </si>
  <si>
    <t>ELEKTRODE LASTEK27 4,0X350MM HARDSVEIS</t>
  </si>
  <si>
    <t>ELEKTRODE LASTEK40E 2,5MM STØPEJERN</t>
  </si>
  <si>
    <t>ELEKTRODE LASTEK 807 3,2MM BUFFER LAG</t>
  </si>
  <si>
    <t>ELEKTRODE NST E316L 2,0X300MM</t>
  </si>
  <si>
    <t>ELEKTRODE NST E7016 2,5X350MM (OK53,16)</t>
  </si>
  <si>
    <t>KULELAGER/RULLELAGER</t>
  </si>
  <si>
    <t>6206 2RS30/62-16</t>
  </si>
  <si>
    <t>6208 2RS 40/80-18</t>
  </si>
  <si>
    <t>608 2Z 8/22-7</t>
  </si>
  <si>
    <t>6203 2 RS 17/40-12</t>
  </si>
  <si>
    <t>6205 2RS 25/52-15</t>
  </si>
  <si>
    <t>RUNDSLING GRØNN SWL 2T 1MTR OMK</t>
  </si>
  <si>
    <t>RUNDSLING FIOLETT SWL 1T  6MTR OMKR.</t>
  </si>
  <si>
    <t>RUNDSLING FIOLETT  SWL 1T 2MTR OMKR</t>
  </si>
  <si>
    <t>RUNDSLING GUL SWL 3T 2MTR OMKR</t>
  </si>
  <si>
    <t>RUNDSLING GUL SWL 3T 8MTR OMKR</t>
  </si>
  <si>
    <t>KJETTING GR80 8MM SWL2,0T</t>
  </si>
  <si>
    <t>KJETTING GR80 10MM SWL 3,2T</t>
  </si>
  <si>
    <t>KJETTING LL GA 8MM BL 4000KG</t>
  </si>
  <si>
    <t>KJETTING LL GA 3MM BL 550KG</t>
  </si>
  <si>
    <t>KJETTING LL GA 4MM BL 1000KG</t>
  </si>
  <si>
    <t>KJETTING LL GA 5MM BL 1500KG</t>
  </si>
  <si>
    <t>KJETTING LL AISI 4MM BL 650KG</t>
  </si>
  <si>
    <t>KJETTING LL AISI 6MM BL 1500KG</t>
  </si>
  <si>
    <t>WIRE 6X12+7 GLV 3MM BS 338KP</t>
  </si>
  <si>
    <t>WIRE 6X12+7 GLV 5 MMBS 338KP</t>
  </si>
  <si>
    <t>WIREKLEMME STD WK 3/16 5MM</t>
  </si>
  <si>
    <t>WIREKLEMME STD WK 1/8 3MM</t>
  </si>
  <si>
    <t>KJETTING, WIRE, TAU MED UTSTYR</t>
  </si>
  <si>
    <t>KOMBI SYNKETAU 6MM BS 800KG</t>
  </si>
  <si>
    <t>KOMBI SYNKETAU 7MM BS 1100KG</t>
  </si>
  <si>
    <t>NYLONTAU 12MM BS 3000KG</t>
  </si>
  <si>
    <t>NYLONTAU 16MM BS 5300KG</t>
  </si>
  <si>
    <t>NYLONTAU 8MM BS 1350KG</t>
  </si>
  <si>
    <t>TEC7 ELLER TILSVARENDE  ASS FARGER</t>
  </si>
  <si>
    <t>FLEXIFOAM PISTOSKUM 750 ML ELLET TILSVARENDE</t>
  </si>
  <si>
    <t>SPETT 6KG</t>
  </si>
  <si>
    <t>SPADE NR 3 ANLEGG</t>
  </si>
  <si>
    <t>SLEGGESKAFT 900MM</t>
  </si>
  <si>
    <t>TYNNINGSHAKKE</t>
  </si>
  <si>
    <t>PLANTESPADE BRED WOLF ELLER TILSVARENDE</t>
  </si>
  <si>
    <t>GATEKOST U/SKAFT 29CM RØD</t>
  </si>
  <si>
    <t>MULTIFUNKSJONSVERKTØY LEATHERMAN WAVE ELLER TILSVARENDE</t>
  </si>
  <si>
    <t>ARBEIDSLYS</t>
  </si>
  <si>
    <t>ARBEIDSLAMPE LED 1800LM</t>
  </si>
  <si>
    <t>ARBEIDSLAMPE  LED 12500LUMEN</t>
  </si>
  <si>
    <t>SKRUER,MUTTERE ETC</t>
  </si>
  <si>
    <t>6KT SKR DIN933 A4-80 M8X16 H</t>
  </si>
  <si>
    <t>6KT SKR DIN933 A4-80 M8X25H</t>
  </si>
  <si>
    <t>6KT SKR DIN933 A4-80 M8X20H</t>
  </si>
  <si>
    <t>6KT SKR DIN933 A4-80 M10X30MM</t>
  </si>
  <si>
    <t>6KT SKR DIN93/4017 88A4-80 M6X40MM</t>
  </si>
  <si>
    <t>6KT SKR DIN931/4014 88 M16X70MM</t>
  </si>
  <si>
    <t>6KT SKR DIN931/4014 88 M16X120MM</t>
  </si>
  <si>
    <t>CUTTERS SKRUE CORRSEAL 6,0X220MM S/I</t>
  </si>
  <si>
    <t>CUTTERS SKRUE CORRSEAL 6,0X110MM S/I</t>
  </si>
  <si>
    <t>CUTTERS SKRUE CORRSEAL 4,0X30MM S/I</t>
  </si>
  <si>
    <t>INSEX SKR, ISO7380 A4  M8X40</t>
  </si>
  <si>
    <t>INSEX SKR, DIN 912 A4  M6X20</t>
  </si>
  <si>
    <t>LANGMUTTER  4,6 ELF M10X40</t>
  </si>
  <si>
    <t>LANGMUTTER  4,6 ELF M8X50</t>
  </si>
  <si>
    <t>LÅSEMUTTER 985 LAV FZB  M12</t>
  </si>
  <si>
    <t>LÅSEMUTTER 985 LAV FZB  M10</t>
  </si>
  <si>
    <t>LÅSEMUTTER 985 A4  M5</t>
  </si>
  <si>
    <t>LÅSEMUTTER 985 A4-80 M8</t>
  </si>
  <si>
    <t>LÅSESKR 603 M/MUTT,FZB  10X110MM</t>
  </si>
  <si>
    <t>LÅSESKR 603 M/MUTT,FZB  10X160MM</t>
  </si>
  <si>
    <t>MUTTER 934-80 A4  M6</t>
  </si>
  <si>
    <t>PLATESKR 7981 RH A4 3,5X25 POZ</t>
  </si>
  <si>
    <t>PLATESKR 7983 LH A4 4,8X32,0  POZ</t>
  </si>
  <si>
    <t>SKIVE FIRKANT HDG  14X40X4</t>
  </si>
  <si>
    <t>SKIVE RUND 125 A4 15,0X28X2,5</t>
  </si>
  <si>
    <t>SKIVE RUND HB200 HDG  8,4X16X1,5</t>
  </si>
  <si>
    <t>SPONPLATESKR, A4   5,0X30MM</t>
  </si>
  <si>
    <t>TRESKR FRANSK 571 HDG  8X25MM</t>
  </si>
  <si>
    <t>TRESKR FRANSK 571 HDG  8X30MM</t>
  </si>
  <si>
    <t>TRESKR. RUNDH, TORX20   4,0X16MM</t>
  </si>
  <si>
    <t>TRESKR. RUNDH, TORX20   4,0X40MM</t>
  </si>
  <si>
    <t>ØYESKR ELF., 517013   16X6X2,75MM</t>
  </si>
  <si>
    <t>BETONGSKRUE 7,5X132MM CS</t>
  </si>
  <si>
    <t>BORSKRUE FZB 6KT  4,8X25MM625</t>
  </si>
  <si>
    <t>BATTERI TIL DRILL  18V 5 AH</t>
  </si>
  <si>
    <t>BATTERISETT BOSCH 18V 2X6,0AH M/LADER</t>
  </si>
  <si>
    <t>BORDSAG 1800 W</t>
  </si>
  <si>
    <t>BORDSAG 2100 W MED ARBEIDSBORD</t>
  </si>
  <si>
    <t>SLAGBORMASKIN CA900W MED SDS  PLUSS FESTE</t>
  </si>
  <si>
    <t>KAPP OG GJÆRSAG 1800W BLADDIAMETER 305MM</t>
  </si>
  <si>
    <t>BORHAMMER CA 1700W MED SDS MAX FESTE</t>
  </si>
  <si>
    <t>VINKELSLIPER 1400 W MED 125MMSLIPESKIVE</t>
  </si>
  <si>
    <t>BAJONETTSAG CA1200 W MED SAGBLAD OG KOFFERT</t>
  </si>
  <si>
    <t>Vedlegg C Prisskjema</t>
  </si>
  <si>
    <t>TVINGE ENHÅNDS 300MM</t>
  </si>
  <si>
    <t>URETANKLUBBE 1900GR</t>
  </si>
  <si>
    <t>UNBRAKONØKLER M KULE 1,5 - 10MM 9stk</t>
  </si>
  <si>
    <t>SKYVELÆR 150MM</t>
  </si>
  <si>
    <t xml:space="preserve"> </t>
  </si>
  <si>
    <t xml:space="preserve">Angitt volum i tabellen er ikke forpliktende for kommunen.  </t>
  </si>
  <si>
    <t>Rabatt angitt for de respektive varegrupper skal gjelde for øvrige varer i nnen gruppene selv om de ikke er listet opp i tabellen.</t>
  </si>
  <si>
    <t>VINKELSLIPER 18V LI</t>
  </si>
  <si>
    <t xml:space="preserve">SLAGSKRUTREKKER  18V </t>
  </si>
  <si>
    <t xml:space="preserve">DRILL 18 V </t>
  </si>
  <si>
    <t>BAJONETTSAG 18V</t>
  </si>
  <si>
    <t>DYKKSAG 1400 W,  MED FØRINGSSKINNE, I BOKS/KOFFERT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</si>
</sst>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2" borderId="1" xfId="0" applyFill="1" applyBorder="1"/>
    <xf numFmtId="0" fontId="4" fillId="3" borderId="0" xfId="0" applyFont="1" applyFill="1" applyBorder="1" applyAlignment="1">
      <alignment horizontal="center" vertical="center"/>
    </xf>
    <xf numFmtId="164" fontId="0" fillId="2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/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2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6" borderId="4" xfId="0" applyFill="1" applyBorder="1"/>
    <xf numFmtId="0" fontId="0" fillId="6" borderId="5" xfId="0" applyFill="1" applyBorder="1"/>
    <xf numFmtId="0" fontId="2" fillId="7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0" fillId="6" borderId="0" xfId="0" applyFill="1"/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/>
    <xf numFmtId="164" fontId="4" fillId="8" borderId="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164" fontId="0" fillId="8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5" fillId="8" borderId="1" xfId="0" applyFont="1" applyFill="1" applyBorder="1" applyAlignment="1">
      <alignment vertical="center"/>
    </xf>
    <xf numFmtId="164" fontId="5" fillId="8" borderId="1" xfId="0" applyNumberFormat="1" applyFont="1" applyFill="1" applyBorder="1"/>
    <xf numFmtId="3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0" xfId="0" applyFill="1" applyBorder="1"/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36"/>
  <sheetViews>
    <sheetView tabSelected="1" zoomScale="70" zoomScaleNormal="70" workbookViewId="0" topLeftCell="A1">
      <pane ySplit="1" topLeftCell="A229" activePane="bottomLeft" state="frozen"/>
      <selection pane="bottomLeft" activeCell="I274" sqref="I274"/>
    </sheetView>
  </sheetViews>
  <sheetFormatPr defaultColWidth="9.140625" defaultRowHeight="15"/>
  <cols>
    <col min="1" max="1" width="8.421875" style="1" bestFit="1" customWidth="1"/>
    <col min="2" max="2" width="44.8515625" style="0" bestFit="1" customWidth="1"/>
    <col min="3" max="3" width="88.57421875" style="2" customWidth="1"/>
    <col min="4" max="4" width="10.00390625" style="1" customWidth="1"/>
    <col min="5" max="5" width="15.00390625" style="1" customWidth="1"/>
    <col min="6" max="6" width="18.00390625" style="0" customWidth="1"/>
    <col min="7" max="7" width="18.8515625" style="0" customWidth="1"/>
    <col min="8" max="8" width="16.00390625" style="0" customWidth="1"/>
    <col min="9" max="9" width="14.8515625" style="0" customWidth="1"/>
    <col min="10" max="10" width="13.7109375" style="3" customWidth="1"/>
    <col min="11" max="11" width="18.8515625" style="0" customWidth="1"/>
  </cols>
  <sheetData>
    <row r="1" spans="1:11" ht="18">
      <c r="A1" s="33"/>
      <c r="B1" s="34" t="s">
        <v>239</v>
      </c>
      <c r="C1" s="35"/>
      <c r="D1" s="33"/>
      <c r="E1" s="33"/>
      <c r="F1" s="36"/>
      <c r="G1" s="36"/>
      <c r="H1" s="36"/>
      <c r="I1" s="36"/>
      <c r="J1" s="37"/>
      <c r="K1" s="38"/>
    </row>
    <row r="2" spans="1:11" ht="66.75" customHeight="1">
      <c r="A2" s="39" t="s">
        <v>12</v>
      </c>
      <c r="B2" s="40" t="s">
        <v>0</v>
      </c>
      <c r="C2" s="40" t="s">
        <v>22</v>
      </c>
      <c r="D2" s="39" t="s">
        <v>13</v>
      </c>
      <c r="E2" s="39" t="s">
        <v>20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</row>
    <row r="3" spans="1:11" ht="15">
      <c r="A3" s="5">
        <v>1</v>
      </c>
      <c r="B3" s="4" t="s">
        <v>2</v>
      </c>
      <c r="C3" s="25" t="s">
        <v>248</v>
      </c>
      <c r="D3" s="41" t="s">
        <v>1</v>
      </c>
      <c r="E3" s="41">
        <v>3</v>
      </c>
      <c r="F3" s="6"/>
      <c r="G3" s="6"/>
      <c r="H3" s="6"/>
      <c r="I3" s="22">
        <v>0</v>
      </c>
      <c r="J3" s="67"/>
      <c r="K3" s="21">
        <f>+I3*E3-(I3*E3)*J3/100</f>
        <v>0</v>
      </c>
    </row>
    <row r="4" spans="1:11" s="17" customFormat="1" ht="15">
      <c r="A4" s="5">
        <v>2</v>
      </c>
      <c r="B4" s="4" t="s">
        <v>2</v>
      </c>
      <c r="C4" s="25" t="s">
        <v>247</v>
      </c>
      <c r="D4" s="41" t="s">
        <v>1</v>
      </c>
      <c r="E4" s="41">
        <v>2</v>
      </c>
      <c r="F4" s="6"/>
      <c r="G4" s="6"/>
      <c r="H4" s="6"/>
      <c r="I4" s="22">
        <v>0</v>
      </c>
      <c r="J4" s="67"/>
      <c r="K4" s="21">
        <f>+I4*E4-(I4*E4)*J3/100</f>
        <v>0</v>
      </c>
    </row>
    <row r="5" spans="1:11" s="8" customFormat="1" ht="15">
      <c r="A5" s="5">
        <v>3</v>
      </c>
      <c r="B5" s="4" t="s">
        <v>2</v>
      </c>
      <c r="C5" s="25" t="s">
        <v>249</v>
      </c>
      <c r="D5" s="41" t="s">
        <v>1</v>
      </c>
      <c r="E5" s="41">
        <v>5</v>
      </c>
      <c r="F5" s="6"/>
      <c r="G5" s="6"/>
      <c r="H5" s="6"/>
      <c r="I5" s="22">
        <v>0</v>
      </c>
      <c r="J5" s="67"/>
      <c r="K5" s="21">
        <f>+I5*E5-(I5*E5)*J3/100</f>
        <v>0</v>
      </c>
    </row>
    <row r="6" spans="1:11" s="17" customFormat="1" ht="15">
      <c r="A6" s="5">
        <v>4</v>
      </c>
      <c r="B6" s="4" t="s">
        <v>2</v>
      </c>
      <c r="C6" s="25" t="s">
        <v>230</v>
      </c>
      <c r="D6" s="41" t="s">
        <v>1</v>
      </c>
      <c r="E6" s="41">
        <v>7</v>
      </c>
      <c r="F6" s="6"/>
      <c r="G6" s="6"/>
      <c r="H6" s="6"/>
      <c r="I6" s="22">
        <v>0</v>
      </c>
      <c r="J6" s="67"/>
      <c r="K6" s="21">
        <f>+I6*E6-(I6*E6)*J3/100</f>
        <v>0</v>
      </c>
    </row>
    <row r="7" spans="1:11" s="17" customFormat="1" ht="15">
      <c r="A7" s="5">
        <v>5</v>
      </c>
      <c r="B7" s="4" t="s">
        <v>2</v>
      </c>
      <c r="C7" s="25" t="s">
        <v>231</v>
      </c>
      <c r="D7" s="41" t="s">
        <v>1</v>
      </c>
      <c r="E7" s="41">
        <v>10</v>
      </c>
      <c r="F7" s="6"/>
      <c r="G7" s="6"/>
      <c r="H7" s="6"/>
      <c r="I7" s="22">
        <v>0</v>
      </c>
      <c r="J7" s="67"/>
      <c r="K7" s="21">
        <f>+I7*E7-(I7*E7)*J3/100</f>
        <v>0</v>
      </c>
    </row>
    <row r="8" spans="1:11" s="17" customFormat="1" ht="15">
      <c r="A8" s="5">
        <v>6</v>
      </c>
      <c r="B8" s="4" t="s">
        <v>2</v>
      </c>
      <c r="C8" s="25" t="s">
        <v>250</v>
      </c>
      <c r="D8" s="41" t="s">
        <v>1</v>
      </c>
      <c r="E8" s="41">
        <v>3</v>
      </c>
      <c r="F8" s="6"/>
      <c r="G8" s="6"/>
      <c r="H8" s="6"/>
      <c r="I8" s="22">
        <v>0</v>
      </c>
      <c r="J8" s="67"/>
      <c r="K8" s="21">
        <f>+I8*E8-(I8*E8)*J3/100</f>
        <v>0</v>
      </c>
    </row>
    <row r="9" spans="1:11" s="17" customFormat="1" ht="15">
      <c r="A9" s="5">
        <v>7</v>
      </c>
      <c r="B9" s="4" t="s">
        <v>2</v>
      </c>
      <c r="C9" s="25" t="s">
        <v>57</v>
      </c>
      <c r="D9" s="41" t="s">
        <v>1</v>
      </c>
      <c r="E9" s="41">
        <v>5</v>
      </c>
      <c r="F9" s="6"/>
      <c r="G9" s="6"/>
      <c r="H9" s="6"/>
      <c r="I9" s="22">
        <v>0</v>
      </c>
      <c r="J9" s="67"/>
      <c r="K9" s="21">
        <f>+I9*E9-(I9*E9)*J3/100</f>
        <v>0</v>
      </c>
    </row>
    <row r="10" spans="1:11" s="17" customFormat="1" ht="15">
      <c r="A10" s="5">
        <v>8</v>
      </c>
      <c r="B10" s="4" t="s">
        <v>2</v>
      </c>
      <c r="C10" s="25" t="s">
        <v>58</v>
      </c>
      <c r="D10" s="41" t="s">
        <v>1</v>
      </c>
      <c r="E10" s="41">
        <v>3</v>
      </c>
      <c r="F10" s="6"/>
      <c r="G10" s="6"/>
      <c r="H10" s="6"/>
      <c r="I10" s="22">
        <v>0</v>
      </c>
      <c r="J10" s="67"/>
      <c r="K10" s="21">
        <f>+I10*E10-(I10*E10)*J3/100</f>
        <v>0</v>
      </c>
    </row>
    <row r="11" spans="1:11" s="9" customFormat="1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s="9" customFormat="1" ht="15">
      <c r="A12" s="5">
        <v>9</v>
      </c>
      <c r="B12" s="4" t="s">
        <v>23</v>
      </c>
      <c r="C12" s="25" t="s">
        <v>238</v>
      </c>
      <c r="D12" s="41" t="s">
        <v>1</v>
      </c>
      <c r="E12" s="41">
        <v>1</v>
      </c>
      <c r="F12" s="6"/>
      <c r="G12" s="6"/>
      <c r="H12" s="6"/>
      <c r="I12" s="22">
        <v>0</v>
      </c>
      <c r="J12" s="59"/>
      <c r="K12" s="21">
        <f>E12*I12*(100-$J$12)/100</f>
        <v>0</v>
      </c>
    </row>
    <row r="13" spans="1:11" s="8" customFormat="1" ht="15">
      <c r="A13" s="5">
        <v>10</v>
      </c>
      <c r="B13" s="4" t="s">
        <v>23</v>
      </c>
      <c r="C13" s="25" t="s">
        <v>251</v>
      </c>
      <c r="D13" s="41" t="s">
        <v>1</v>
      </c>
      <c r="E13" s="41">
        <v>4</v>
      </c>
      <c r="F13" s="6"/>
      <c r="G13" s="6"/>
      <c r="H13" s="6"/>
      <c r="I13" s="22">
        <v>0</v>
      </c>
      <c r="J13" s="59"/>
      <c r="K13" s="21">
        <f aca="true" t="shared" si="0" ref="K13:K19">E13*I13*(100-$J$12)/100</f>
        <v>0</v>
      </c>
    </row>
    <row r="14" spans="1:11" s="10" customFormat="1" ht="15">
      <c r="A14" s="5">
        <v>11</v>
      </c>
      <c r="B14" s="4" t="s">
        <v>23</v>
      </c>
      <c r="C14" s="25" t="s">
        <v>232</v>
      </c>
      <c r="D14" s="41" t="s">
        <v>1</v>
      </c>
      <c r="E14" s="41">
        <v>2</v>
      </c>
      <c r="F14" s="6"/>
      <c r="G14" s="6"/>
      <c r="H14" s="6"/>
      <c r="I14" s="22">
        <v>0</v>
      </c>
      <c r="J14" s="59"/>
      <c r="K14" s="21">
        <f t="shared" si="0"/>
        <v>0</v>
      </c>
    </row>
    <row r="15" spans="1:14" s="42" customFormat="1" ht="15">
      <c r="A15" s="49">
        <v>12</v>
      </c>
      <c r="B15" s="50" t="s">
        <v>23</v>
      </c>
      <c r="C15" s="25" t="s">
        <v>233</v>
      </c>
      <c r="D15" s="41" t="s">
        <v>1</v>
      </c>
      <c r="E15" s="41">
        <v>2</v>
      </c>
      <c r="F15" s="48"/>
      <c r="G15" s="48"/>
      <c r="H15" s="48"/>
      <c r="I15" s="22">
        <v>0</v>
      </c>
      <c r="J15" s="59"/>
      <c r="K15" s="21">
        <f t="shared" si="0"/>
        <v>0</v>
      </c>
      <c r="L15" s="24"/>
      <c r="M15" s="24"/>
      <c r="N15" s="24"/>
    </row>
    <row r="16" spans="1:13" s="10" customFormat="1" ht="15">
      <c r="A16" s="5">
        <v>13</v>
      </c>
      <c r="B16" s="4" t="s">
        <v>23</v>
      </c>
      <c r="C16" s="25" t="s">
        <v>235</v>
      </c>
      <c r="D16" s="41" t="s">
        <v>1</v>
      </c>
      <c r="E16" s="41">
        <v>2</v>
      </c>
      <c r="F16" s="6"/>
      <c r="G16" s="6"/>
      <c r="H16" s="6"/>
      <c r="I16" s="22">
        <v>0</v>
      </c>
      <c r="J16" s="59"/>
      <c r="K16" s="21">
        <f t="shared" si="0"/>
        <v>0</v>
      </c>
      <c r="M16" s="24"/>
    </row>
    <row r="17" spans="1:11" s="10" customFormat="1" ht="15">
      <c r="A17" s="5">
        <v>14</v>
      </c>
      <c r="B17" s="4" t="s">
        <v>23</v>
      </c>
      <c r="C17" s="25" t="s">
        <v>234</v>
      </c>
      <c r="D17" s="41" t="s">
        <v>1</v>
      </c>
      <c r="E17" s="41">
        <v>1</v>
      </c>
      <c r="F17" s="6"/>
      <c r="G17" s="6"/>
      <c r="H17" s="6"/>
      <c r="I17" s="22">
        <v>0</v>
      </c>
      <c r="J17" s="59"/>
      <c r="K17" s="21">
        <f t="shared" si="0"/>
        <v>0</v>
      </c>
    </row>
    <row r="18" spans="1:11" s="10" customFormat="1" ht="15">
      <c r="A18" s="5">
        <v>15</v>
      </c>
      <c r="B18" s="4" t="s">
        <v>23</v>
      </c>
      <c r="C18" s="25" t="s">
        <v>236</v>
      </c>
      <c r="D18" s="41" t="s">
        <v>1</v>
      </c>
      <c r="E18" s="41">
        <v>1</v>
      </c>
      <c r="F18" s="6"/>
      <c r="G18" s="6"/>
      <c r="H18" s="6"/>
      <c r="I18" s="22">
        <v>0</v>
      </c>
      <c r="J18" s="59"/>
      <c r="K18" s="21">
        <f t="shared" si="0"/>
        <v>0</v>
      </c>
    </row>
    <row r="19" spans="1:11" s="12" customFormat="1" ht="15">
      <c r="A19" s="5">
        <v>16</v>
      </c>
      <c r="B19" s="4" t="s">
        <v>23</v>
      </c>
      <c r="C19" s="25" t="s">
        <v>237</v>
      </c>
      <c r="D19" s="41" t="s">
        <v>1</v>
      </c>
      <c r="E19" s="41">
        <v>1</v>
      </c>
      <c r="F19" s="6"/>
      <c r="G19" s="6"/>
      <c r="H19" s="6"/>
      <c r="I19" s="22">
        <v>0</v>
      </c>
      <c r="J19" s="59"/>
      <c r="K19" s="21">
        <f t="shared" si="0"/>
        <v>0</v>
      </c>
    </row>
    <row r="20" spans="1:11" s="1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s="11" customFormat="1" ht="15">
      <c r="A21" s="5">
        <v>17</v>
      </c>
      <c r="B21" s="4" t="s">
        <v>24</v>
      </c>
      <c r="C21" s="25" t="s">
        <v>106</v>
      </c>
      <c r="D21" s="41" t="s">
        <v>1</v>
      </c>
      <c r="E21" s="41">
        <v>10</v>
      </c>
      <c r="F21" s="6"/>
      <c r="G21" s="6"/>
      <c r="H21" s="6"/>
      <c r="I21" s="22">
        <v>0</v>
      </c>
      <c r="J21" s="61"/>
      <c r="K21" s="21">
        <f>E21*I21*(100-$J$21)/100</f>
        <v>0</v>
      </c>
    </row>
    <row r="22" spans="1:11" s="11" customFormat="1" ht="15">
      <c r="A22" s="5">
        <v>18</v>
      </c>
      <c r="B22" s="4" t="s">
        <v>24</v>
      </c>
      <c r="C22" s="25" t="s">
        <v>103</v>
      </c>
      <c r="D22" s="41" t="s">
        <v>1</v>
      </c>
      <c r="E22" s="41">
        <v>70</v>
      </c>
      <c r="F22" s="6"/>
      <c r="G22" s="6"/>
      <c r="H22" s="6"/>
      <c r="I22" s="22">
        <v>0</v>
      </c>
      <c r="J22" s="59"/>
      <c r="K22" s="21">
        <f aca="true" t="shared" si="1" ref="K22:K25">E22*I22*(100-$J$21)/100</f>
        <v>0</v>
      </c>
    </row>
    <row r="23" spans="1:13" s="11" customFormat="1" ht="15">
      <c r="A23" s="5">
        <v>19</v>
      </c>
      <c r="B23" s="4" t="s">
        <v>24</v>
      </c>
      <c r="C23" s="25" t="s">
        <v>104</v>
      </c>
      <c r="D23" s="41" t="s">
        <v>1</v>
      </c>
      <c r="E23" s="41">
        <v>100</v>
      </c>
      <c r="F23" s="6"/>
      <c r="G23" s="6"/>
      <c r="H23" s="6"/>
      <c r="I23" s="22">
        <v>0</v>
      </c>
      <c r="J23" s="59"/>
      <c r="K23" s="21">
        <f t="shared" si="1"/>
        <v>0</v>
      </c>
      <c r="M23" s="11" t="s">
        <v>244</v>
      </c>
    </row>
    <row r="24" spans="1:11" s="8" customFormat="1" ht="15">
      <c r="A24" s="5">
        <v>20</v>
      </c>
      <c r="B24" s="4" t="s">
        <v>24</v>
      </c>
      <c r="C24" s="25" t="s">
        <v>105</v>
      </c>
      <c r="D24" s="41" t="s">
        <v>1</v>
      </c>
      <c r="E24" s="41">
        <v>30</v>
      </c>
      <c r="F24" s="6"/>
      <c r="G24" s="6"/>
      <c r="H24" s="6"/>
      <c r="I24" s="22">
        <v>0</v>
      </c>
      <c r="J24" s="59"/>
      <c r="K24" s="21">
        <f t="shared" si="1"/>
        <v>0</v>
      </c>
    </row>
    <row r="25" spans="1:11" s="13" customFormat="1" ht="15">
      <c r="A25" s="5">
        <v>21</v>
      </c>
      <c r="B25" s="4" t="s">
        <v>24</v>
      </c>
      <c r="C25" s="25" t="s">
        <v>107</v>
      </c>
      <c r="D25" s="41" t="s">
        <v>1</v>
      </c>
      <c r="E25" s="41">
        <v>20</v>
      </c>
      <c r="F25" s="6"/>
      <c r="G25" s="6"/>
      <c r="H25" s="6"/>
      <c r="I25" s="22">
        <v>0</v>
      </c>
      <c r="J25" s="59"/>
      <c r="K25" s="21">
        <f t="shared" si="1"/>
        <v>0</v>
      </c>
    </row>
    <row r="26" spans="1:11" s="17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13" customFormat="1" ht="15">
      <c r="A27" s="5">
        <v>22</v>
      </c>
      <c r="B27" s="4" t="s">
        <v>25</v>
      </c>
      <c r="C27" s="25" t="s">
        <v>108</v>
      </c>
      <c r="D27" s="41" t="s">
        <v>1</v>
      </c>
      <c r="E27" s="41">
        <v>10</v>
      </c>
      <c r="F27" s="6"/>
      <c r="G27" s="6"/>
      <c r="H27" s="6"/>
      <c r="I27" s="22">
        <v>0</v>
      </c>
      <c r="J27" s="59"/>
      <c r="K27" s="21">
        <f>E27*I27*(100-$J$27)/100</f>
        <v>0</v>
      </c>
    </row>
    <row r="28" spans="1:13" s="13" customFormat="1" ht="15">
      <c r="A28" s="5">
        <v>23</v>
      </c>
      <c r="B28" s="4" t="s">
        <v>25</v>
      </c>
      <c r="C28" s="25" t="s">
        <v>109</v>
      </c>
      <c r="D28" s="41" t="s">
        <v>1</v>
      </c>
      <c r="E28" s="41">
        <v>10</v>
      </c>
      <c r="F28" s="6"/>
      <c r="G28" s="6"/>
      <c r="H28" s="6"/>
      <c r="I28" s="22">
        <v>0</v>
      </c>
      <c r="J28" s="59"/>
      <c r="K28" s="21">
        <f aca="true" t="shared" si="2" ref="K28:K30">E28*I28*(100-$J$27)/100</f>
        <v>0</v>
      </c>
      <c r="M28" s="13" t="s">
        <v>244</v>
      </c>
    </row>
    <row r="29" spans="1:11" s="13" customFormat="1" ht="15">
      <c r="A29" s="5">
        <v>24</v>
      </c>
      <c r="B29" s="4" t="s">
        <v>25</v>
      </c>
      <c r="C29" s="25" t="s">
        <v>110</v>
      </c>
      <c r="D29" s="41" t="s">
        <v>1</v>
      </c>
      <c r="E29" s="41">
        <v>10</v>
      </c>
      <c r="F29" s="6"/>
      <c r="G29" s="6"/>
      <c r="H29" s="6"/>
      <c r="I29" s="22">
        <v>0</v>
      </c>
      <c r="J29" s="59"/>
      <c r="K29" s="21">
        <f t="shared" si="2"/>
        <v>0</v>
      </c>
    </row>
    <row r="30" spans="1:11" s="13" customFormat="1" ht="15">
      <c r="A30" s="5">
        <v>25</v>
      </c>
      <c r="B30" s="4" t="s">
        <v>25</v>
      </c>
      <c r="C30" s="25" t="s">
        <v>111</v>
      </c>
      <c r="D30" s="41" t="s">
        <v>1</v>
      </c>
      <c r="E30" s="41">
        <v>10</v>
      </c>
      <c r="F30" s="6"/>
      <c r="G30" s="6"/>
      <c r="H30" s="6"/>
      <c r="I30" s="22">
        <v>0</v>
      </c>
      <c r="J30" s="60"/>
      <c r="K30" s="21">
        <f t="shared" si="2"/>
        <v>0</v>
      </c>
    </row>
    <row r="31" spans="1:11" s="17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3" s="13" customFormat="1" ht="15">
      <c r="A32" s="5">
        <v>26</v>
      </c>
      <c r="B32" s="4" t="s">
        <v>26</v>
      </c>
      <c r="C32" s="25" t="s">
        <v>112</v>
      </c>
      <c r="D32" s="41" t="s">
        <v>1</v>
      </c>
      <c r="E32" s="41">
        <v>10</v>
      </c>
      <c r="F32" s="6"/>
      <c r="G32" s="6"/>
      <c r="H32" s="6"/>
      <c r="I32" s="22">
        <v>0</v>
      </c>
      <c r="J32" s="59"/>
      <c r="K32" s="21">
        <f>E32*I32*(100-$J$32)/100</f>
        <v>0</v>
      </c>
      <c r="M32" s="13" t="s">
        <v>244</v>
      </c>
    </row>
    <row r="33" spans="1:11" s="13" customFormat="1" ht="15">
      <c r="A33" s="5">
        <v>27</v>
      </c>
      <c r="B33" s="4" t="s">
        <v>26</v>
      </c>
      <c r="C33" s="25" t="s">
        <v>113</v>
      </c>
      <c r="D33" s="41" t="s">
        <v>1</v>
      </c>
      <c r="E33" s="41">
        <v>1</v>
      </c>
      <c r="F33" s="6"/>
      <c r="G33" s="6"/>
      <c r="H33" s="6"/>
      <c r="I33" s="22">
        <v>0</v>
      </c>
      <c r="J33" s="59"/>
      <c r="K33" s="21">
        <f>E33*I33*(100-$J$32)/100</f>
        <v>0</v>
      </c>
    </row>
    <row r="34" spans="1:11" s="17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s="13" customFormat="1" ht="15">
      <c r="A35" s="5">
        <v>28</v>
      </c>
      <c r="B35" s="4" t="s">
        <v>27</v>
      </c>
      <c r="C35" s="25" t="s">
        <v>118</v>
      </c>
      <c r="D35" s="41" t="s">
        <v>1</v>
      </c>
      <c r="E35" s="41">
        <v>10</v>
      </c>
      <c r="F35" s="6"/>
      <c r="G35" s="6"/>
      <c r="H35" s="6"/>
      <c r="I35" s="22">
        <v>0</v>
      </c>
      <c r="J35" s="59"/>
      <c r="K35" s="21">
        <f>E35*I35*(100-$J$35)/100</f>
        <v>0</v>
      </c>
    </row>
    <row r="36" spans="1:11" s="13" customFormat="1" ht="15">
      <c r="A36" s="5">
        <v>29</v>
      </c>
      <c r="B36" s="4" t="s">
        <v>27</v>
      </c>
      <c r="C36" s="25" t="s">
        <v>119</v>
      </c>
      <c r="D36" s="41" t="s">
        <v>1</v>
      </c>
      <c r="E36" s="41">
        <v>5</v>
      </c>
      <c r="F36" s="6"/>
      <c r="G36" s="6"/>
      <c r="H36" s="6"/>
      <c r="I36" s="22">
        <v>0</v>
      </c>
      <c r="J36" s="59"/>
      <c r="K36" s="21">
        <f aca="true" t="shared" si="3" ref="K36:K48">E36*I36*(100-$J$35)/100</f>
        <v>0</v>
      </c>
    </row>
    <row r="37" spans="1:11" s="13" customFormat="1" ht="15">
      <c r="A37" s="5">
        <v>30</v>
      </c>
      <c r="B37" s="4" t="s">
        <v>27</v>
      </c>
      <c r="C37" s="25" t="s">
        <v>120</v>
      </c>
      <c r="D37" s="41" t="s">
        <v>1</v>
      </c>
      <c r="E37" s="41">
        <v>5</v>
      </c>
      <c r="F37" s="6"/>
      <c r="G37" s="6"/>
      <c r="H37" s="6"/>
      <c r="I37" s="22">
        <v>0</v>
      </c>
      <c r="J37" s="59"/>
      <c r="K37" s="21">
        <f t="shared" si="3"/>
        <v>0</v>
      </c>
    </row>
    <row r="38" spans="1:11" s="13" customFormat="1" ht="15">
      <c r="A38" s="5">
        <v>31</v>
      </c>
      <c r="B38" s="4" t="s">
        <v>27</v>
      </c>
      <c r="C38" s="25" t="s">
        <v>121</v>
      </c>
      <c r="D38" s="41" t="s">
        <v>1</v>
      </c>
      <c r="E38" s="41">
        <v>5</v>
      </c>
      <c r="F38" s="6"/>
      <c r="G38" s="6"/>
      <c r="H38" s="6"/>
      <c r="I38" s="22">
        <v>0</v>
      </c>
      <c r="J38" s="59"/>
      <c r="K38" s="21">
        <f t="shared" si="3"/>
        <v>0</v>
      </c>
    </row>
    <row r="39" spans="1:11" s="14" customFormat="1" ht="15">
      <c r="A39" s="5">
        <v>32</v>
      </c>
      <c r="B39" s="4" t="s">
        <v>27</v>
      </c>
      <c r="C39" s="25" t="s">
        <v>124</v>
      </c>
      <c r="D39" s="41" t="s">
        <v>1</v>
      </c>
      <c r="E39" s="41">
        <v>1</v>
      </c>
      <c r="F39" s="6"/>
      <c r="G39" s="6"/>
      <c r="H39" s="6"/>
      <c r="I39" s="22">
        <v>0</v>
      </c>
      <c r="J39" s="59"/>
      <c r="K39" s="21">
        <f t="shared" si="3"/>
        <v>0</v>
      </c>
    </row>
    <row r="40" spans="1:11" s="14" customFormat="1" ht="15">
      <c r="A40" s="5">
        <v>33</v>
      </c>
      <c r="B40" s="4" t="s">
        <v>27</v>
      </c>
      <c r="C40" s="25" t="s">
        <v>123</v>
      </c>
      <c r="D40" s="41" t="s">
        <v>1</v>
      </c>
      <c r="E40" s="41">
        <v>4</v>
      </c>
      <c r="F40" s="6"/>
      <c r="G40" s="6"/>
      <c r="H40" s="6"/>
      <c r="I40" s="22">
        <v>0</v>
      </c>
      <c r="J40" s="59"/>
      <c r="K40" s="21">
        <f t="shared" si="3"/>
        <v>0</v>
      </c>
    </row>
    <row r="41" spans="1:11" s="14" customFormat="1" ht="15">
      <c r="A41" s="5">
        <v>34</v>
      </c>
      <c r="B41" s="4" t="s">
        <v>27</v>
      </c>
      <c r="C41" s="25" t="s">
        <v>125</v>
      </c>
      <c r="D41" s="41" t="s">
        <v>1</v>
      </c>
      <c r="E41" s="41">
        <v>3</v>
      </c>
      <c r="F41" s="6"/>
      <c r="G41" s="6"/>
      <c r="H41" s="6"/>
      <c r="I41" s="22">
        <v>0</v>
      </c>
      <c r="J41" s="59"/>
      <c r="K41" s="21">
        <f t="shared" si="3"/>
        <v>0</v>
      </c>
    </row>
    <row r="42" spans="1:13" s="14" customFormat="1" ht="15">
      <c r="A42" s="5">
        <v>35</v>
      </c>
      <c r="B42" s="4" t="s">
        <v>27</v>
      </c>
      <c r="C42" s="25" t="s">
        <v>122</v>
      </c>
      <c r="D42" s="41" t="s">
        <v>1</v>
      </c>
      <c r="E42" s="41">
        <v>2</v>
      </c>
      <c r="F42" s="6"/>
      <c r="G42" s="6"/>
      <c r="H42" s="6"/>
      <c r="I42" s="22">
        <v>0</v>
      </c>
      <c r="J42" s="59"/>
      <c r="K42" s="21">
        <f t="shared" si="3"/>
        <v>0</v>
      </c>
      <c r="M42" s="14" t="s">
        <v>244</v>
      </c>
    </row>
    <row r="43" spans="1:11" s="14" customFormat="1" ht="15">
      <c r="A43" s="5">
        <v>36</v>
      </c>
      <c r="B43" s="4" t="s">
        <v>27</v>
      </c>
      <c r="C43" s="25" t="s">
        <v>126</v>
      </c>
      <c r="D43" s="41" t="s">
        <v>1</v>
      </c>
      <c r="E43" s="41">
        <v>1</v>
      </c>
      <c r="F43" s="6"/>
      <c r="G43" s="6"/>
      <c r="H43" s="6"/>
      <c r="I43" s="22">
        <v>0</v>
      </c>
      <c r="J43" s="59"/>
      <c r="K43" s="21">
        <f t="shared" si="3"/>
        <v>0</v>
      </c>
    </row>
    <row r="44" spans="1:11" s="14" customFormat="1" ht="15">
      <c r="A44" s="5">
        <v>37</v>
      </c>
      <c r="B44" s="4" t="s">
        <v>27</v>
      </c>
      <c r="C44" s="25" t="s">
        <v>127</v>
      </c>
      <c r="D44" s="41" t="s">
        <v>1</v>
      </c>
      <c r="E44" s="41">
        <v>1</v>
      </c>
      <c r="F44" s="6"/>
      <c r="G44" s="6"/>
      <c r="H44" s="6"/>
      <c r="I44" s="22">
        <v>0</v>
      </c>
      <c r="J44" s="59"/>
      <c r="K44" s="21">
        <f t="shared" si="3"/>
        <v>0</v>
      </c>
    </row>
    <row r="45" spans="1:11" s="14" customFormat="1" ht="15">
      <c r="A45" s="5">
        <v>38</v>
      </c>
      <c r="B45" s="4" t="s">
        <v>27</v>
      </c>
      <c r="C45" s="25" t="s">
        <v>126</v>
      </c>
      <c r="D45" s="41" t="s">
        <v>1</v>
      </c>
      <c r="E45" s="41">
        <v>2</v>
      </c>
      <c r="F45" s="6"/>
      <c r="G45" s="6"/>
      <c r="H45" s="6"/>
      <c r="I45" s="22">
        <v>0</v>
      </c>
      <c r="J45" s="59"/>
      <c r="K45" s="21">
        <f t="shared" si="3"/>
        <v>0</v>
      </c>
    </row>
    <row r="46" spans="1:11" s="14" customFormat="1" ht="15">
      <c r="A46" s="5">
        <v>39</v>
      </c>
      <c r="B46" s="4" t="s">
        <v>27</v>
      </c>
      <c r="C46" s="25" t="s">
        <v>128</v>
      </c>
      <c r="D46" s="41" t="s">
        <v>1</v>
      </c>
      <c r="E46" s="41">
        <v>1</v>
      </c>
      <c r="F46" s="6"/>
      <c r="G46" s="6"/>
      <c r="H46" s="6"/>
      <c r="I46" s="22">
        <v>0</v>
      </c>
      <c r="J46" s="59"/>
      <c r="K46" s="21">
        <f t="shared" si="3"/>
        <v>0</v>
      </c>
    </row>
    <row r="47" spans="1:11" s="14" customFormat="1" ht="15">
      <c r="A47" s="5">
        <v>40</v>
      </c>
      <c r="B47" s="4" t="s">
        <v>27</v>
      </c>
      <c r="C47" s="25" t="s">
        <v>129</v>
      </c>
      <c r="D47" s="41" t="s">
        <v>1</v>
      </c>
      <c r="E47" s="41">
        <v>1</v>
      </c>
      <c r="F47" s="6"/>
      <c r="G47" s="6"/>
      <c r="H47" s="6"/>
      <c r="I47" s="22">
        <v>0</v>
      </c>
      <c r="J47" s="59"/>
      <c r="K47" s="21">
        <f t="shared" si="3"/>
        <v>0</v>
      </c>
    </row>
    <row r="48" spans="1:11" s="14" customFormat="1" ht="15">
      <c r="A48" s="5">
        <v>41</v>
      </c>
      <c r="B48" s="4" t="s">
        <v>27</v>
      </c>
      <c r="C48" s="25" t="s">
        <v>93</v>
      </c>
      <c r="D48" s="41" t="s">
        <v>1</v>
      </c>
      <c r="E48" s="41">
        <v>4</v>
      </c>
      <c r="F48" s="6"/>
      <c r="G48" s="6"/>
      <c r="H48" s="6"/>
      <c r="I48" s="22">
        <v>0</v>
      </c>
      <c r="J48" s="59"/>
      <c r="K48" s="21">
        <f t="shared" si="3"/>
        <v>0</v>
      </c>
    </row>
    <row r="49" spans="1:11" s="17" customFormat="1" ht="15">
      <c r="A49" s="43"/>
      <c r="B49" s="44"/>
      <c r="C49" s="44"/>
      <c r="D49" s="43"/>
      <c r="E49" s="43"/>
      <c r="F49" s="43"/>
      <c r="G49" s="43"/>
      <c r="H49" s="43"/>
      <c r="I49" s="45"/>
      <c r="J49" s="46"/>
      <c r="K49" s="47"/>
    </row>
    <row r="50" spans="1:11" s="14" customFormat="1" ht="15">
      <c r="A50" s="5">
        <v>42</v>
      </c>
      <c r="B50" s="4" t="s">
        <v>28</v>
      </c>
      <c r="C50" s="25" t="s">
        <v>114</v>
      </c>
      <c r="D50" s="41" t="s">
        <v>1</v>
      </c>
      <c r="E50" s="41">
        <v>5</v>
      </c>
      <c r="F50" s="6"/>
      <c r="G50" s="6"/>
      <c r="H50" s="6"/>
      <c r="I50" s="22">
        <v>0</v>
      </c>
      <c r="J50" s="59"/>
      <c r="K50" s="21">
        <f>E50*I50*(100-$J$50)/100</f>
        <v>0</v>
      </c>
    </row>
    <row r="51" spans="1:11" s="14" customFormat="1" ht="15">
      <c r="A51" s="5">
        <v>43</v>
      </c>
      <c r="B51" s="4" t="s">
        <v>28</v>
      </c>
      <c r="C51" s="25" t="s">
        <v>115</v>
      </c>
      <c r="D51" s="41" t="s">
        <v>1</v>
      </c>
      <c r="E51" s="41">
        <v>5</v>
      </c>
      <c r="F51" s="6"/>
      <c r="G51" s="6"/>
      <c r="H51" s="6"/>
      <c r="I51" s="22">
        <v>0</v>
      </c>
      <c r="J51" s="59"/>
      <c r="K51" s="21">
        <f aca="true" t="shared" si="4" ref="K51:K53">E51*I51*(100-$J$50)/100</f>
        <v>0</v>
      </c>
    </row>
    <row r="52" spans="1:11" s="14" customFormat="1" ht="15">
      <c r="A52" s="5">
        <v>44</v>
      </c>
      <c r="B52" s="4" t="s">
        <v>28</v>
      </c>
      <c r="C52" s="25" t="s">
        <v>116</v>
      </c>
      <c r="D52" s="41" t="s">
        <v>1</v>
      </c>
      <c r="E52" s="41">
        <v>5</v>
      </c>
      <c r="F52" s="6"/>
      <c r="G52" s="6"/>
      <c r="H52" s="6"/>
      <c r="I52" s="22">
        <v>0</v>
      </c>
      <c r="J52" s="59"/>
      <c r="K52" s="21">
        <f t="shared" si="4"/>
        <v>0</v>
      </c>
    </row>
    <row r="53" spans="1:11" s="14" customFormat="1" ht="15">
      <c r="A53" s="5">
        <v>45</v>
      </c>
      <c r="B53" s="4" t="s">
        <v>28</v>
      </c>
      <c r="C53" s="25" t="s">
        <v>117</v>
      </c>
      <c r="D53" s="41" t="s">
        <v>1</v>
      </c>
      <c r="E53" s="41">
        <v>3</v>
      </c>
      <c r="F53" s="6"/>
      <c r="G53" s="6"/>
      <c r="H53" s="6"/>
      <c r="I53" s="22">
        <v>0</v>
      </c>
      <c r="J53" s="60"/>
      <c r="K53" s="21">
        <f t="shared" si="4"/>
        <v>0</v>
      </c>
    </row>
    <row r="54" spans="1:11" s="17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s="14" customFormat="1" ht="15">
      <c r="A55" s="5">
        <v>46</v>
      </c>
      <c r="B55" s="4" t="s">
        <v>29</v>
      </c>
      <c r="C55" s="25" t="s">
        <v>98</v>
      </c>
      <c r="D55" s="41" t="s">
        <v>1</v>
      </c>
      <c r="E55" s="41">
        <v>3</v>
      </c>
      <c r="F55" s="6"/>
      <c r="G55" s="6"/>
      <c r="H55" s="6"/>
      <c r="I55" s="22">
        <v>0</v>
      </c>
      <c r="J55" s="59"/>
      <c r="K55" s="21">
        <f>E55*I55*(100-$J$55)/100</f>
        <v>0</v>
      </c>
    </row>
    <row r="56" spans="1:11" s="14" customFormat="1" ht="15">
      <c r="A56" s="5">
        <v>47</v>
      </c>
      <c r="B56" s="4" t="s">
        <v>29</v>
      </c>
      <c r="C56" s="25" t="s">
        <v>99</v>
      </c>
      <c r="D56" s="41" t="s">
        <v>1</v>
      </c>
      <c r="E56" s="41">
        <v>2</v>
      </c>
      <c r="F56" s="6"/>
      <c r="G56" s="6"/>
      <c r="H56" s="6"/>
      <c r="I56" s="22">
        <v>0</v>
      </c>
      <c r="J56" s="59"/>
      <c r="K56" s="21">
        <f aca="true" t="shared" si="5" ref="K56:K61">E56*I56*(100-$J$55)/100</f>
        <v>0</v>
      </c>
    </row>
    <row r="57" spans="1:11" s="14" customFormat="1" ht="15">
      <c r="A57" s="5">
        <v>48</v>
      </c>
      <c r="B57" s="4" t="s">
        <v>29</v>
      </c>
      <c r="C57" s="25" t="s">
        <v>100</v>
      </c>
      <c r="D57" s="41" t="s">
        <v>1</v>
      </c>
      <c r="E57" s="41">
        <v>6</v>
      </c>
      <c r="F57" s="6"/>
      <c r="G57" s="6"/>
      <c r="H57" s="6"/>
      <c r="I57" s="22">
        <v>0</v>
      </c>
      <c r="J57" s="59"/>
      <c r="K57" s="21">
        <f t="shared" si="5"/>
        <v>0</v>
      </c>
    </row>
    <row r="58" spans="1:13" s="14" customFormat="1" ht="15">
      <c r="A58" s="5">
        <v>49</v>
      </c>
      <c r="B58" s="4" t="s">
        <v>29</v>
      </c>
      <c r="C58" s="25" t="s">
        <v>30</v>
      </c>
      <c r="D58" s="41" t="s">
        <v>1</v>
      </c>
      <c r="E58" s="41">
        <v>3</v>
      </c>
      <c r="F58" s="6"/>
      <c r="G58" s="6"/>
      <c r="H58" s="6"/>
      <c r="I58" s="22">
        <v>0</v>
      </c>
      <c r="J58" s="59"/>
      <c r="K58" s="21">
        <f t="shared" si="5"/>
        <v>0</v>
      </c>
      <c r="M58" s="14" t="s">
        <v>244</v>
      </c>
    </row>
    <row r="59" spans="1:11" s="14" customFormat="1" ht="15">
      <c r="A59" s="5">
        <v>50</v>
      </c>
      <c r="B59" s="4" t="s">
        <v>29</v>
      </c>
      <c r="C59" s="25" t="s">
        <v>31</v>
      </c>
      <c r="D59" s="41" t="s">
        <v>1</v>
      </c>
      <c r="E59" s="41">
        <v>3</v>
      </c>
      <c r="F59" s="6"/>
      <c r="G59" s="6"/>
      <c r="H59" s="6"/>
      <c r="I59" s="22">
        <v>0</v>
      </c>
      <c r="J59" s="59"/>
      <c r="K59" s="21">
        <f t="shared" si="5"/>
        <v>0</v>
      </c>
    </row>
    <row r="60" spans="1:11" s="14" customFormat="1" ht="15">
      <c r="A60" s="5">
        <v>51</v>
      </c>
      <c r="B60" s="4" t="s">
        <v>29</v>
      </c>
      <c r="C60" s="25" t="s">
        <v>101</v>
      </c>
      <c r="D60" s="41" t="s">
        <v>1</v>
      </c>
      <c r="E60" s="41">
        <v>14</v>
      </c>
      <c r="F60" s="6"/>
      <c r="G60" s="6"/>
      <c r="H60" s="6"/>
      <c r="I60" s="22">
        <v>0</v>
      </c>
      <c r="J60" s="59"/>
      <c r="K60" s="21">
        <f t="shared" si="5"/>
        <v>0</v>
      </c>
    </row>
    <row r="61" spans="1:11" s="14" customFormat="1" ht="15">
      <c r="A61" s="5">
        <v>52</v>
      </c>
      <c r="B61" s="4" t="s">
        <v>29</v>
      </c>
      <c r="C61" s="25" t="s">
        <v>102</v>
      </c>
      <c r="D61" s="41" t="s">
        <v>1</v>
      </c>
      <c r="E61" s="41">
        <v>1</v>
      </c>
      <c r="F61" s="6"/>
      <c r="G61" s="6"/>
      <c r="H61" s="6"/>
      <c r="I61" s="22">
        <v>0</v>
      </c>
      <c r="J61" s="59"/>
      <c r="K61" s="21">
        <f t="shared" si="5"/>
        <v>0</v>
      </c>
    </row>
    <row r="62" spans="1:11" s="15" customFormat="1" ht="15" customHeight="1" hidden="1">
      <c r="A62" s="5"/>
      <c r="B62" s="4"/>
      <c r="C62" s="23"/>
      <c r="D62" s="7"/>
      <c r="E62" s="7"/>
      <c r="F62" s="6"/>
      <c r="G62" s="6"/>
      <c r="H62" s="6"/>
      <c r="I62" s="22"/>
      <c r="J62" s="20"/>
      <c r="K62" s="21"/>
    </row>
    <row r="63" spans="1:11" s="15" customFormat="1" ht="15" customHeight="1" hidden="1">
      <c r="A63" s="5"/>
      <c r="B63" s="4"/>
      <c r="C63" s="23"/>
      <c r="D63" s="7"/>
      <c r="E63" s="7"/>
      <c r="F63" s="6"/>
      <c r="G63" s="6"/>
      <c r="H63" s="6"/>
      <c r="I63" s="22"/>
      <c r="J63" s="20"/>
      <c r="K63" s="21"/>
    </row>
    <row r="64" spans="1:11" s="15" customFormat="1" ht="15" customHeight="1" hidden="1">
      <c r="A64" s="5"/>
      <c r="B64" s="4"/>
      <c r="C64" s="23"/>
      <c r="D64" s="7"/>
      <c r="E64" s="7"/>
      <c r="F64" s="6"/>
      <c r="G64" s="6"/>
      <c r="H64" s="6"/>
      <c r="I64" s="22"/>
      <c r="J64" s="20"/>
      <c r="K64" s="21"/>
    </row>
    <row r="65" spans="1:11" s="15" customFormat="1" ht="15" customHeight="1" hidden="1">
      <c r="A65" s="5"/>
      <c r="B65" s="4"/>
      <c r="C65" s="23"/>
      <c r="D65" s="7"/>
      <c r="E65" s="7"/>
      <c r="F65" s="6"/>
      <c r="G65" s="6"/>
      <c r="H65" s="6"/>
      <c r="I65" s="22"/>
      <c r="J65" s="20"/>
      <c r="K65" s="21"/>
    </row>
    <row r="66" spans="1:11" s="15" customFormat="1" ht="15" customHeight="1" hidden="1">
      <c r="A66" s="5"/>
      <c r="B66" s="4"/>
      <c r="C66" s="23"/>
      <c r="D66" s="7"/>
      <c r="E66" s="7"/>
      <c r="F66" s="6"/>
      <c r="G66" s="6"/>
      <c r="H66" s="6"/>
      <c r="I66" s="22"/>
      <c r="J66" s="20"/>
      <c r="K66" s="21"/>
    </row>
    <row r="67" spans="1:11" s="15" customFormat="1" ht="15" customHeight="1" hidden="1">
      <c r="A67" s="5"/>
      <c r="B67" s="4"/>
      <c r="C67" s="23"/>
      <c r="D67" s="7"/>
      <c r="E67" s="7"/>
      <c r="F67" s="6"/>
      <c r="G67" s="6"/>
      <c r="H67" s="6"/>
      <c r="I67" s="22"/>
      <c r="J67" s="20"/>
      <c r="K67" s="21"/>
    </row>
    <row r="68" spans="1:11" s="15" customFormat="1" ht="15" customHeight="1" hidden="1">
      <c r="A68" s="5"/>
      <c r="B68" s="4"/>
      <c r="C68" s="23"/>
      <c r="D68" s="7"/>
      <c r="E68" s="7"/>
      <c r="F68" s="6"/>
      <c r="G68" s="6"/>
      <c r="H68" s="6"/>
      <c r="I68" s="22"/>
      <c r="J68" s="20"/>
      <c r="K68" s="21"/>
    </row>
    <row r="69" spans="1:11" s="15" customFormat="1" ht="15" customHeight="1" hidden="1">
      <c r="A69" s="5"/>
      <c r="B69" s="4"/>
      <c r="C69" s="23"/>
      <c r="D69" s="7"/>
      <c r="E69" s="7"/>
      <c r="F69" s="6"/>
      <c r="G69" s="6"/>
      <c r="H69" s="6"/>
      <c r="I69" s="22"/>
      <c r="J69" s="20"/>
      <c r="K69" s="21"/>
    </row>
    <row r="70" spans="1:11" s="15" customFormat="1" ht="15" customHeight="1" hidden="1">
      <c r="A70" s="5"/>
      <c r="B70" s="4"/>
      <c r="C70" s="23"/>
      <c r="D70" s="7"/>
      <c r="E70" s="7"/>
      <c r="F70" s="6"/>
      <c r="G70" s="6"/>
      <c r="H70" s="6"/>
      <c r="I70" s="22"/>
      <c r="J70" s="20"/>
      <c r="K70" s="21"/>
    </row>
    <row r="71" spans="1:11" s="15" customFormat="1" ht="15" customHeight="1" hidden="1">
      <c r="A71" s="5"/>
      <c r="B71" s="4"/>
      <c r="C71" s="23"/>
      <c r="D71" s="7"/>
      <c r="E71" s="7"/>
      <c r="F71" s="6"/>
      <c r="G71" s="6"/>
      <c r="H71" s="6"/>
      <c r="I71" s="22"/>
      <c r="J71" s="20"/>
      <c r="K71" s="21"/>
    </row>
    <row r="72" spans="1:11" s="15" customFormat="1" ht="15" customHeight="1" hidden="1">
      <c r="A72" s="5"/>
      <c r="B72" s="4"/>
      <c r="C72" s="23"/>
      <c r="D72" s="7"/>
      <c r="E72" s="7"/>
      <c r="F72" s="6"/>
      <c r="G72" s="6"/>
      <c r="H72" s="6"/>
      <c r="I72" s="22"/>
      <c r="J72" s="20"/>
      <c r="K72" s="21"/>
    </row>
    <row r="73" spans="1:11" s="15" customFormat="1" ht="15" customHeight="1" hidden="1">
      <c r="A73" s="5"/>
      <c r="B73" s="4"/>
      <c r="C73" s="23"/>
      <c r="D73" s="7"/>
      <c r="E73" s="7"/>
      <c r="F73" s="6"/>
      <c r="G73" s="6"/>
      <c r="H73" s="6"/>
      <c r="I73" s="22"/>
      <c r="J73" s="20"/>
      <c r="K73" s="21"/>
    </row>
    <row r="74" spans="1:11" s="15" customFormat="1" ht="15" customHeight="1" hidden="1">
      <c r="A74" s="5"/>
      <c r="B74" s="4"/>
      <c r="C74" s="23"/>
      <c r="D74" s="7"/>
      <c r="E74" s="7"/>
      <c r="F74" s="6"/>
      <c r="G74" s="6"/>
      <c r="H74" s="6"/>
      <c r="I74" s="22"/>
      <c r="J74" s="20"/>
      <c r="K74" s="21"/>
    </row>
    <row r="75" spans="1:11" s="15" customFormat="1" ht="15" customHeight="1" hidden="1">
      <c r="A75" s="5"/>
      <c r="B75" s="4"/>
      <c r="C75" s="23"/>
      <c r="D75" s="7"/>
      <c r="E75" s="7"/>
      <c r="F75" s="6"/>
      <c r="G75" s="6"/>
      <c r="H75" s="6"/>
      <c r="I75" s="22"/>
      <c r="J75" s="20"/>
      <c r="K75" s="21"/>
    </row>
    <row r="76" spans="1:11" s="15" customFormat="1" ht="15" customHeight="1" hidden="1">
      <c r="A76" s="5"/>
      <c r="B76" s="4"/>
      <c r="C76" s="23"/>
      <c r="D76" s="7"/>
      <c r="E76" s="7"/>
      <c r="F76" s="6"/>
      <c r="G76" s="6"/>
      <c r="H76" s="6"/>
      <c r="I76" s="22"/>
      <c r="J76" s="20"/>
      <c r="K76" s="21"/>
    </row>
    <row r="77" spans="1:11" s="15" customFormat="1" ht="15" customHeight="1" hidden="1">
      <c r="A77" s="5"/>
      <c r="B77" s="4"/>
      <c r="C77" s="23"/>
      <c r="D77" s="7"/>
      <c r="E77" s="7"/>
      <c r="F77" s="6"/>
      <c r="G77" s="6"/>
      <c r="H77" s="6"/>
      <c r="I77" s="22"/>
      <c r="J77" s="20"/>
      <c r="K77" s="21"/>
    </row>
    <row r="78" spans="1:11" s="15" customFormat="1" ht="15" customHeight="1" hidden="1">
      <c r="A78" s="5"/>
      <c r="B78" s="4"/>
      <c r="C78" s="23"/>
      <c r="D78" s="7"/>
      <c r="E78" s="7"/>
      <c r="F78" s="6"/>
      <c r="G78" s="6"/>
      <c r="H78" s="6"/>
      <c r="I78" s="22"/>
      <c r="J78" s="20"/>
      <c r="K78" s="21"/>
    </row>
    <row r="79" spans="1:11" s="15" customFormat="1" ht="15" customHeight="1" hidden="1">
      <c r="A79" s="5"/>
      <c r="B79" s="4"/>
      <c r="C79" s="23"/>
      <c r="D79" s="7"/>
      <c r="E79" s="7"/>
      <c r="F79" s="6"/>
      <c r="G79" s="6"/>
      <c r="H79" s="6"/>
      <c r="I79" s="22"/>
      <c r="J79" s="20"/>
      <c r="K79" s="21"/>
    </row>
    <row r="80" spans="1:11" s="15" customFormat="1" ht="15" customHeight="1" hidden="1">
      <c r="A80" s="5"/>
      <c r="B80" s="4"/>
      <c r="C80" s="23"/>
      <c r="D80" s="7"/>
      <c r="E80" s="7"/>
      <c r="F80" s="6"/>
      <c r="G80" s="6"/>
      <c r="H80" s="6"/>
      <c r="I80" s="22"/>
      <c r="J80" s="20"/>
      <c r="K80" s="21"/>
    </row>
    <row r="81" spans="1:11" s="15" customFormat="1" ht="15" customHeight="1" hidden="1">
      <c r="A81" s="5"/>
      <c r="B81" s="4"/>
      <c r="C81" s="23"/>
      <c r="D81" s="7"/>
      <c r="E81" s="7"/>
      <c r="F81" s="6"/>
      <c r="G81" s="6"/>
      <c r="H81" s="6"/>
      <c r="I81" s="22"/>
      <c r="J81" s="20"/>
      <c r="K81" s="21"/>
    </row>
    <row r="82" spans="1:11" s="15" customFormat="1" ht="15" customHeight="1" hidden="1">
      <c r="A82" s="5"/>
      <c r="B82" s="4"/>
      <c r="C82" s="23"/>
      <c r="D82" s="7"/>
      <c r="E82" s="7"/>
      <c r="F82" s="6"/>
      <c r="G82" s="6"/>
      <c r="H82" s="6"/>
      <c r="I82" s="22"/>
      <c r="J82" s="20"/>
      <c r="K82" s="21"/>
    </row>
    <row r="83" spans="1:11" s="15" customFormat="1" ht="15" customHeight="1" hidden="1">
      <c r="A83" s="5"/>
      <c r="B83" s="4"/>
      <c r="C83" s="23"/>
      <c r="D83" s="7"/>
      <c r="E83" s="7"/>
      <c r="F83" s="6"/>
      <c r="G83" s="6"/>
      <c r="H83" s="6"/>
      <c r="I83" s="22"/>
      <c r="J83" s="20"/>
      <c r="K83" s="21"/>
    </row>
    <row r="84" spans="1:11" s="15" customFormat="1" ht="15" customHeight="1" hidden="1">
      <c r="A84" s="5"/>
      <c r="B84" s="4"/>
      <c r="C84" s="23"/>
      <c r="D84" s="7"/>
      <c r="E84" s="7"/>
      <c r="F84" s="6"/>
      <c r="G84" s="6"/>
      <c r="H84" s="6"/>
      <c r="I84" s="22"/>
      <c r="J84" s="20"/>
      <c r="K84" s="21"/>
    </row>
    <row r="85" spans="1:11" s="15" customFormat="1" ht="15" customHeight="1" hidden="1">
      <c r="A85" s="5"/>
      <c r="B85" s="4"/>
      <c r="C85" s="23"/>
      <c r="D85" s="7"/>
      <c r="E85" s="7"/>
      <c r="F85" s="6"/>
      <c r="G85" s="6"/>
      <c r="H85" s="6"/>
      <c r="I85" s="22"/>
      <c r="J85" s="20"/>
      <c r="K85" s="21"/>
    </row>
    <row r="86" spans="1:11" s="15" customFormat="1" ht="15" customHeight="1" hidden="1">
      <c r="A86" s="5"/>
      <c r="B86" s="4"/>
      <c r="C86" s="23"/>
      <c r="D86" s="7"/>
      <c r="E86" s="7"/>
      <c r="F86" s="6"/>
      <c r="G86" s="6"/>
      <c r="H86" s="6"/>
      <c r="I86" s="22"/>
      <c r="J86" s="20"/>
      <c r="K86" s="21"/>
    </row>
    <row r="87" spans="1:11" s="15" customFormat="1" ht="15" customHeight="1" hidden="1">
      <c r="A87" s="5"/>
      <c r="B87" s="4"/>
      <c r="C87" s="23"/>
      <c r="D87" s="7"/>
      <c r="E87" s="7"/>
      <c r="F87" s="6"/>
      <c r="G87" s="6"/>
      <c r="H87" s="6"/>
      <c r="I87" s="22"/>
      <c r="J87" s="20"/>
      <c r="K87" s="21"/>
    </row>
    <row r="88" spans="1:11" s="15" customFormat="1" ht="15" customHeight="1" hidden="1">
      <c r="A88" s="5"/>
      <c r="B88" s="4"/>
      <c r="C88" s="23"/>
      <c r="D88" s="7"/>
      <c r="E88" s="7"/>
      <c r="F88" s="6"/>
      <c r="G88" s="6"/>
      <c r="H88" s="6"/>
      <c r="I88" s="22"/>
      <c r="J88" s="20"/>
      <c r="K88" s="21"/>
    </row>
    <row r="89" spans="1:11" s="15" customFormat="1" ht="15" customHeight="1" hidden="1">
      <c r="A89" s="5"/>
      <c r="B89" s="4"/>
      <c r="C89" s="23"/>
      <c r="D89" s="7"/>
      <c r="E89" s="7"/>
      <c r="F89" s="6"/>
      <c r="G89" s="6"/>
      <c r="H89" s="6"/>
      <c r="I89" s="22"/>
      <c r="J89" s="20"/>
      <c r="K89" s="21"/>
    </row>
    <row r="90" spans="1:11" s="15" customFormat="1" ht="15" customHeight="1" hidden="1">
      <c r="A90" s="5"/>
      <c r="B90" s="4"/>
      <c r="C90" s="23"/>
      <c r="D90" s="7"/>
      <c r="E90" s="7"/>
      <c r="F90" s="6"/>
      <c r="G90" s="6"/>
      <c r="H90" s="6"/>
      <c r="I90" s="22"/>
      <c r="J90" s="20"/>
      <c r="K90" s="21"/>
    </row>
    <row r="91" spans="1:11" s="15" customFormat="1" ht="15" customHeight="1" hidden="1">
      <c r="A91" s="5"/>
      <c r="B91" s="4"/>
      <c r="C91" s="23"/>
      <c r="D91" s="7"/>
      <c r="E91" s="7"/>
      <c r="F91" s="6"/>
      <c r="G91" s="6"/>
      <c r="H91" s="6"/>
      <c r="I91" s="22"/>
      <c r="J91" s="20"/>
      <c r="K91" s="21"/>
    </row>
    <row r="92" spans="1:11" s="15" customFormat="1" ht="15" customHeight="1" hidden="1">
      <c r="A92" s="5"/>
      <c r="B92" s="4"/>
      <c r="C92" s="23"/>
      <c r="D92" s="7"/>
      <c r="E92" s="7"/>
      <c r="F92" s="6"/>
      <c r="G92" s="6"/>
      <c r="H92" s="6"/>
      <c r="I92" s="22"/>
      <c r="J92" s="20"/>
      <c r="K92" s="21"/>
    </row>
    <row r="93" spans="1:11" s="15" customFormat="1" ht="15" customHeight="1" hidden="1">
      <c r="A93" s="5"/>
      <c r="B93" s="4"/>
      <c r="C93" s="23"/>
      <c r="D93" s="7"/>
      <c r="E93" s="7"/>
      <c r="F93" s="6"/>
      <c r="G93" s="6"/>
      <c r="H93" s="6"/>
      <c r="I93" s="22"/>
      <c r="J93" s="20"/>
      <c r="K93" s="21"/>
    </row>
    <row r="94" spans="1:11" s="17" customFormat="1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s="15" customFormat="1" ht="15">
      <c r="A95" s="5">
        <v>53</v>
      </c>
      <c r="B95" s="4" t="s">
        <v>38</v>
      </c>
      <c r="C95" s="25" t="s">
        <v>32</v>
      </c>
      <c r="D95" s="41" t="s">
        <v>1</v>
      </c>
      <c r="E95" s="41">
        <v>1</v>
      </c>
      <c r="F95" s="6"/>
      <c r="G95" s="6"/>
      <c r="H95" s="6"/>
      <c r="I95" s="22">
        <v>0</v>
      </c>
      <c r="J95" s="59"/>
      <c r="K95" s="21">
        <f>E95*I95*(100-$J$95)/100</f>
        <v>0</v>
      </c>
    </row>
    <row r="96" spans="1:11" s="15" customFormat="1" ht="15">
      <c r="A96" s="5">
        <v>54</v>
      </c>
      <c r="B96" s="4" t="s">
        <v>38</v>
      </c>
      <c r="C96" s="25" t="s">
        <v>33</v>
      </c>
      <c r="D96" s="41" t="s">
        <v>1</v>
      </c>
      <c r="E96" s="41">
        <v>1</v>
      </c>
      <c r="F96" s="6"/>
      <c r="G96" s="6"/>
      <c r="H96" s="6"/>
      <c r="I96" s="22">
        <v>0</v>
      </c>
      <c r="J96" s="59"/>
      <c r="K96" s="21">
        <f aca="true" t="shared" si="6" ref="K96:K101">E96*I96*(100-$J$95)/100</f>
        <v>0</v>
      </c>
    </row>
    <row r="97" spans="1:13" s="15" customFormat="1" ht="15">
      <c r="A97" s="5">
        <v>55</v>
      </c>
      <c r="B97" s="4" t="s">
        <v>38</v>
      </c>
      <c r="C97" s="25" t="s">
        <v>34</v>
      </c>
      <c r="D97" s="41" t="s">
        <v>1</v>
      </c>
      <c r="E97" s="41">
        <v>1</v>
      </c>
      <c r="F97" s="6"/>
      <c r="G97" s="6"/>
      <c r="H97" s="6"/>
      <c r="I97" s="22">
        <v>0</v>
      </c>
      <c r="J97" s="59"/>
      <c r="K97" s="21">
        <f t="shared" si="6"/>
        <v>0</v>
      </c>
      <c r="M97" s="15" t="s">
        <v>244</v>
      </c>
    </row>
    <row r="98" spans="1:11" s="15" customFormat="1" ht="15">
      <c r="A98" s="5">
        <v>56</v>
      </c>
      <c r="B98" s="4" t="s">
        <v>38</v>
      </c>
      <c r="C98" s="25" t="s">
        <v>35</v>
      </c>
      <c r="D98" s="41" t="s">
        <v>1</v>
      </c>
      <c r="E98" s="41">
        <v>1</v>
      </c>
      <c r="F98" s="6"/>
      <c r="G98" s="6"/>
      <c r="H98" s="6"/>
      <c r="I98" s="22">
        <v>0</v>
      </c>
      <c r="J98" s="59"/>
      <c r="K98" s="21">
        <f t="shared" si="6"/>
        <v>0</v>
      </c>
    </row>
    <row r="99" spans="1:11" s="15" customFormat="1" ht="15">
      <c r="A99" s="5">
        <v>57</v>
      </c>
      <c r="B99" s="4" t="s">
        <v>38</v>
      </c>
      <c r="C99" s="25" t="s">
        <v>36</v>
      </c>
      <c r="D99" s="41" t="s">
        <v>1</v>
      </c>
      <c r="E99" s="41">
        <v>15</v>
      </c>
      <c r="F99" s="6"/>
      <c r="G99" s="6"/>
      <c r="H99" s="6"/>
      <c r="I99" s="22">
        <v>0</v>
      </c>
      <c r="J99" s="59"/>
      <c r="K99" s="21">
        <f t="shared" si="6"/>
        <v>0</v>
      </c>
    </row>
    <row r="100" spans="1:11" s="15" customFormat="1" ht="15">
      <c r="A100" s="5">
        <v>58</v>
      </c>
      <c r="B100" s="4" t="s">
        <v>38</v>
      </c>
      <c r="C100" s="25" t="s">
        <v>37</v>
      </c>
      <c r="D100" s="41" t="s">
        <v>1</v>
      </c>
      <c r="E100" s="41">
        <v>1</v>
      </c>
      <c r="F100" s="6"/>
      <c r="G100" s="6"/>
      <c r="H100" s="6"/>
      <c r="I100" s="22">
        <v>0</v>
      </c>
      <c r="J100" s="59"/>
      <c r="K100" s="21">
        <f t="shared" si="6"/>
        <v>0</v>
      </c>
    </row>
    <row r="101" spans="1:11" s="15" customFormat="1" ht="15">
      <c r="A101" s="5">
        <v>59</v>
      </c>
      <c r="B101" s="4" t="s">
        <v>38</v>
      </c>
      <c r="C101" s="25" t="s">
        <v>130</v>
      </c>
      <c r="D101" s="41" t="s">
        <v>1</v>
      </c>
      <c r="E101" s="41">
        <v>5</v>
      </c>
      <c r="F101" s="6"/>
      <c r="G101" s="6"/>
      <c r="H101" s="6"/>
      <c r="I101" s="22">
        <v>0</v>
      </c>
      <c r="J101" s="60"/>
      <c r="K101" s="21">
        <f t="shared" si="6"/>
        <v>0</v>
      </c>
    </row>
    <row r="102" spans="1:13" s="15" customFormat="1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M102" s="15" t="s">
        <v>244</v>
      </c>
    </row>
    <row r="103" spans="1:11" s="15" customFormat="1" ht="15">
      <c r="A103" s="5">
        <v>60</v>
      </c>
      <c r="B103" s="4" t="s">
        <v>192</v>
      </c>
      <c r="C103" s="25" t="s">
        <v>193</v>
      </c>
      <c r="D103" s="41" t="s">
        <v>1</v>
      </c>
      <c r="E103" s="41">
        <v>10</v>
      </c>
      <c r="F103" s="6"/>
      <c r="G103" s="6"/>
      <c r="H103" s="6"/>
      <c r="I103" s="22">
        <v>0</v>
      </c>
      <c r="J103" s="61"/>
      <c r="K103" s="21">
        <f>E103*I103*(100-$J$103)/100</f>
        <v>0</v>
      </c>
    </row>
    <row r="104" spans="1:11" s="15" customFormat="1" ht="15">
      <c r="A104" s="5">
        <v>61</v>
      </c>
      <c r="B104" s="4" t="s">
        <v>192</v>
      </c>
      <c r="C104" s="25" t="s">
        <v>194</v>
      </c>
      <c r="D104" s="41" t="s">
        <v>1</v>
      </c>
      <c r="E104" s="41">
        <v>10</v>
      </c>
      <c r="F104" s="6"/>
      <c r="G104" s="6"/>
      <c r="H104" s="6"/>
      <c r="I104" s="22">
        <v>0</v>
      </c>
      <c r="J104" s="59"/>
      <c r="K104" s="21">
        <f>E104*I104*(100-$J$103)/100</f>
        <v>0</v>
      </c>
    </row>
    <row r="105" spans="1:11" s="15" customFormat="1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s="15" customFormat="1" ht="15">
      <c r="A106" s="5">
        <v>62</v>
      </c>
      <c r="B106" s="4" t="s">
        <v>177</v>
      </c>
      <c r="C106" s="25" t="s">
        <v>165</v>
      </c>
      <c r="D106" s="41" t="s">
        <v>51</v>
      </c>
      <c r="E106" s="41">
        <v>10</v>
      </c>
      <c r="F106" s="6"/>
      <c r="G106" s="6"/>
      <c r="H106" s="6"/>
      <c r="I106" s="22">
        <v>0</v>
      </c>
      <c r="J106" s="61"/>
      <c r="K106" s="21">
        <f>E106*I106*(100-$J$106)/100</f>
        <v>0</v>
      </c>
    </row>
    <row r="107" spans="1:11" s="15" customFormat="1" ht="15">
      <c r="A107" s="5">
        <v>63</v>
      </c>
      <c r="B107" s="4" t="s">
        <v>177</v>
      </c>
      <c r="C107" s="25" t="s">
        <v>166</v>
      </c>
      <c r="D107" s="41" t="s">
        <v>51</v>
      </c>
      <c r="E107" s="41">
        <v>10</v>
      </c>
      <c r="F107" s="6"/>
      <c r="G107" s="6"/>
      <c r="H107" s="6"/>
      <c r="I107" s="22">
        <v>0</v>
      </c>
      <c r="J107" s="59"/>
      <c r="K107" s="21">
        <f aca="true" t="shared" si="7" ref="K107:K135">E107*I107*(100-$J$106)/100</f>
        <v>0</v>
      </c>
    </row>
    <row r="108" spans="1:11" s="17" customFormat="1" ht="15">
      <c r="A108" s="5">
        <v>64</v>
      </c>
      <c r="B108" s="4" t="s">
        <v>177</v>
      </c>
      <c r="C108" s="25" t="s">
        <v>167</v>
      </c>
      <c r="D108" s="41" t="s">
        <v>51</v>
      </c>
      <c r="E108" s="41">
        <v>10</v>
      </c>
      <c r="F108" s="6"/>
      <c r="G108" s="6"/>
      <c r="H108" s="6"/>
      <c r="I108" s="22">
        <v>0</v>
      </c>
      <c r="J108" s="59"/>
      <c r="K108" s="21">
        <f t="shared" si="7"/>
        <v>0</v>
      </c>
    </row>
    <row r="109" spans="1:11" s="17" customFormat="1" ht="15">
      <c r="A109" s="5">
        <v>65</v>
      </c>
      <c r="B109" s="4" t="s">
        <v>177</v>
      </c>
      <c r="C109" s="25" t="s">
        <v>168</v>
      </c>
      <c r="D109" s="41" t="s">
        <v>51</v>
      </c>
      <c r="E109" s="41">
        <v>10</v>
      </c>
      <c r="F109" s="6"/>
      <c r="G109" s="6"/>
      <c r="H109" s="6"/>
      <c r="I109" s="22">
        <v>0</v>
      </c>
      <c r="J109" s="59"/>
      <c r="K109" s="21">
        <f t="shared" si="7"/>
        <v>0</v>
      </c>
    </row>
    <row r="110" spans="1:11" s="17" customFormat="1" ht="15">
      <c r="A110" s="5">
        <v>66</v>
      </c>
      <c r="B110" s="4" t="s">
        <v>177</v>
      </c>
      <c r="C110" s="25" t="s">
        <v>169</v>
      </c>
      <c r="D110" s="41" t="s">
        <v>51</v>
      </c>
      <c r="E110" s="41">
        <v>50</v>
      </c>
      <c r="F110" s="6"/>
      <c r="G110" s="6"/>
      <c r="H110" s="6"/>
      <c r="I110" s="22">
        <v>0</v>
      </c>
      <c r="J110" s="59"/>
      <c r="K110" s="21">
        <f t="shared" si="7"/>
        <v>0</v>
      </c>
    </row>
    <row r="111" spans="1:11" s="17" customFormat="1" ht="15">
      <c r="A111" s="5">
        <v>67</v>
      </c>
      <c r="B111" s="4" t="s">
        <v>177</v>
      </c>
      <c r="C111" s="25" t="s">
        <v>170</v>
      </c>
      <c r="D111" s="41" t="s">
        <v>51</v>
      </c>
      <c r="E111" s="41">
        <v>10</v>
      </c>
      <c r="F111" s="6"/>
      <c r="G111" s="6"/>
      <c r="H111" s="6"/>
      <c r="I111" s="22">
        <v>0</v>
      </c>
      <c r="J111" s="59"/>
      <c r="K111" s="21">
        <f t="shared" si="7"/>
        <v>0</v>
      </c>
    </row>
    <row r="112" spans="1:11" s="17" customFormat="1" ht="15">
      <c r="A112" s="5">
        <v>68</v>
      </c>
      <c r="B112" s="4" t="s">
        <v>177</v>
      </c>
      <c r="C112" s="25" t="s">
        <v>171</v>
      </c>
      <c r="D112" s="41" t="s">
        <v>51</v>
      </c>
      <c r="E112" s="41">
        <v>10</v>
      </c>
      <c r="F112" s="6"/>
      <c r="G112" s="6"/>
      <c r="H112" s="6"/>
      <c r="I112" s="22">
        <v>0</v>
      </c>
      <c r="J112" s="59"/>
      <c r="K112" s="21">
        <f t="shared" si="7"/>
        <v>0</v>
      </c>
    </row>
    <row r="113" spans="1:11" s="17" customFormat="1" ht="15">
      <c r="A113" s="5">
        <v>69</v>
      </c>
      <c r="B113" s="4" t="s">
        <v>177</v>
      </c>
      <c r="C113" s="25" t="s">
        <v>172</v>
      </c>
      <c r="D113" s="41" t="s">
        <v>51</v>
      </c>
      <c r="E113" s="41">
        <v>10</v>
      </c>
      <c r="F113" s="6"/>
      <c r="G113" s="6"/>
      <c r="H113" s="6"/>
      <c r="I113" s="22">
        <v>0</v>
      </c>
      <c r="J113" s="59"/>
      <c r="K113" s="21">
        <f t="shared" si="7"/>
        <v>0</v>
      </c>
    </row>
    <row r="114" spans="1:11" s="17" customFormat="1" ht="15">
      <c r="A114" s="5">
        <v>70</v>
      </c>
      <c r="B114" s="4" t="s">
        <v>177</v>
      </c>
      <c r="C114" s="25" t="s">
        <v>170</v>
      </c>
      <c r="D114" s="41" t="s">
        <v>51</v>
      </c>
      <c r="E114" s="41">
        <v>10</v>
      </c>
      <c r="F114" s="6"/>
      <c r="G114" s="6"/>
      <c r="H114" s="6"/>
      <c r="I114" s="22">
        <v>0</v>
      </c>
      <c r="J114" s="59"/>
      <c r="K114" s="21">
        <f t="shared" si="7"/>
        <v>0</v>
      </c>
    </row>
    <row r="115" spans="1:11" s="15" customFormat="1" ht="15">
      <c r="A115" s="5">
        <v>71</v>
      </c>
      <c r="B115" s="4" t="s">
        <v>177</v>
      </c>
      <c r="C115" s="25" t="s">
        <v>39</v>
      </c>
      <c r="D115" s="41" t="s">
        <v>1</v>
      </c>
      <c r="E115" s="41">
        <v>5</v>
      </c>
      <c r="F115" s="6"/>
      <c r="G115" s="6"/>
      <c r="H115" s="6"/>
      <c r="I115" s="22">
        <v>0</v>
      </c>
      <c r="J115" s="59"/>
      <c r="K115" s="21">
        <f t="shared" si="7"/>
        <v>0</v>
      </c>
    </row>
    <row r="116" spans="1:11" s="15" customFormat="1" ht="15">
      <c r="A116" s="5">
        <v>72</v>
      </c>
      <c r="B116" s="4" t="s">
        <v>177</v>
      </c>
      <c r="C116" s="25" t="s">
        <v>40</v>
      </c>
      <c r="D116" s="41" t="s">
        <v>1</v>
      </c>
      <c r="E116" s="41">
        <v>10</v>
      </c>
      <c r="F116" s="6"/>
      <c r="G116" s="6"/>
      <c r="H116" s="6"/>
      <c r="I116" s="22">
        <v>0</v>
      </c>
      <c r="J116" s="59"/>
      <c r="K116" s="21">
        <f t="shared" si="7"/>
        <v>0</v>
      </c>
    </row>
    <row r="117" spans="1:11" s="15" customFormat="1" ht="15">
      <c r="A117" s="5">
        <v>73</v>
      </c>
      <c r="B117" s="4" t="s">
        <v>177</v>
      </c>
      <c r="C117" s="25" t="s">
        <v>41</v>
      </c>
      <c r="D117" s="41" t="s">
        <v>1</v>
      </c>
      <c r="E117" s="41">
        <v>10</v>
      </c>
      <c r="F117" s="6"/>
      <c r="G117" s="6"/>
      <c r="H117" s="6"/>
      <c r="I117" s="22">
        <v>0</v>
      </c>
      <c r="J117" s="59"/>
      <c r="K117" s="21">
        <f t="shared" si="7"/>
        <v>0</v>
      </c>
    </row>
    <row r="118" spans="1:11" s="15" customFormat="1" ht="15">
      <c r="A118" s="5">
        <v>74</v>
      </c>
      <c r="B118" s="4" t="s">
        <v>177</v>
      </c>
      <c r="C118" s="25" t="s">
        <v>42</v>
      </c>
      <c r="D118" s="41" t="s">
        <v>1</v>
      </c>
      <c r="E118" s="41">
        <v>5</v>
      </c>
      <c r="F118" s="6"/>
      <c r="G118" s="6"/>
      <c r="H118" s="6"/>
      <c r="I118" s="22">
        <v>0</v>
      </c>
      <c r="J118" s="59"/>
      <c r="K118" s="21">
        <f t="shared" si="7"/>
        <v>0</v>
      </c>
    </row>
    <row r="119" spans="1:11" s="15" customFormat="1" ht="15">
      <c r="A119" s="5">
        <v>75</v>
      </c>
      <c r="B119" s="4" t="s">
        <v>177</v>
      </c>
      <c r="C119" s="25" t="s">
        <v>43</v>
      </c>
      <c r="D119" s="41" t="s">
        <v>1</v>
      </c>
      <c r="E119" s="41">
        <v>5</v>
      </c>
      <c r="F119" s="6"/>
      <c r="G119" s="6"/>
      <c r="H119" s="6"/>
      <c r="I119" s="22">
        <v>0</v>
      </c>
      <c r="J119" s="59"/>
      <c r="K119" s="21">
        <f t="shared" si="7"/>
        <v>0</v>
      </c>
    </row>
    <row r="120" spans="1:11" s="15" customFormat="1" ht="15">
      <c r="A120" s="5">
        <v>76</v>
      </c>
      <c r="B120" s="4" t="s">
        <v>177</v>
      </c>
      <c r="C120" s="25" t="s">
        <v>44</v>
      </c>
      <c r="D120" s="41" t="s">
        <v>1</v>
      </c>
      <c r="E120" s="41">
        <v>5</v>
      </c>
      <c r="F120" s="6"/>
      <c r="G120" s="6"/>
      <c r="H120" s="6"/>
      <c r="I120" s="22">
        <v>0</v>
      </c>
      <c r="J120" s="59"/>
      <c r="K120" s="21">
        <f t="shared" si="7"/>
        <v>0</v>
      </c>
    </row>
    <row r="121" spans="1:11" s="15" customFormat="1" ht="15">
      <c r="A121" s="5">
        <v>77</v>
      </c>
      <c r="B121" s="4" t="s">
        <v>177</v>
      </c>
      <c r="C121" s="25" t="s">
        <v>45</v>
      </c>
      <c r="D121" s="41" t="s">
        <v>1</v>
      </c>
      <c r="E121" s="41">
        <v>10</v>
      </c>
      <c r="F121" s="6"/>
      <c r="G121" s="6"/>
      <c r="H121" s="6"/>
      <c r="I121" s="22">
        <v>0</v>
      </c>
      <c r="J121" s="59"/>
      <c r="K121" s="21">
        <f t="shared" si="7"/>
        <v>0</v>
      </c>
    </row>
    <row r="122" spans="1:11" s="15" customFormat="1" ht="15">
      <c r="A122" s="5">
        <v>78</v>
      </c>
      <c r="B122" s="4" t="s">
        <v>177</v>
      </c>
      <c r="C122" s="25" t="s">
        <v>46</v>
      </c>
      <c r="D122" s="41" t="s">
        <v>1</v>
      </c>
      <c r="E122" s="41">
        <v>10</v>
      </c>
      <c r="F122" s="6"/>
      <c r="G122" s="6"/>
      <c r="H122" s="6"/>
      <c r="I122" s="22">
        <v>0</v>
      </c>
      <c r="J122" s="59"/>
      <c r="K122" s="21">
        <f t="shared" si="7"/>
        <v>0</v>
      </c>
    </row>
    <row r="123" spans="1:11" s="15" customFormat="1" ht="15">
      <c r="A123" s="5">
        <v>79</v>
      </c>
      <c r="B123" s="4" t="s">
        <v>177</v>
      </c>
      <c r="C123" s="25" t="s">
        <v>47</v>
      </c>
      <c r="D123" s="41" t="s">
        <v>1</v>
      </c>
      <c r="E123" s="41">
        <v>10</v>
      </c>
      <c r="F123" s="6"/>
      <c r="G123" s="6"/>
      <c r="H123" s="6"/>
      <c r="I123" s="22">
        <v>0</v>
      </c>
      <c r="J123" s="59"/>
      <c r="K123" s="21">
        <f t="shared" si="7"/>
        <v>0</v>
      </c>
    </row>
    <row r="124" spans="1:11" s="15" customFormat="1" ht="15">
      <c r="A124" s="5">
        <v>80</v>
      </c>
      <c r="B124" s="4" t="s">
        <v>177</v>
      </c>
      <c r="C124" s="25" t="s">
        <v>48</v>
      </c>
      <c r="D124" s="41" t="s">
        <v>1</v>
      </c>
      <c r="E124" s="41">
        <v>10</v>
      </c>
      <c r="F124" s="6"/>
      <c r="G124" s="6"/>
      <c r="H124" s="6"/>
      <c r="I124" s="22">
        <v>0</v>
      </c>
      <c r="J124" s="59"/>
      <c r="K124" s="21">
        <f t="shared" si="7"/>
        <v>0</v>
      </c>
    </row>
    <row r="125" spans="1:11" s="15" customFormat="1" ht="15">
      <c r="A125" s="5">
        <v>81</v>
      </c>
      <c r="B125" s="4" t="s">
        <v>177</v>
      </c>
      <c r="C125" s="25" t="s">
        <v>49</v>
      </c>
      <c r="D125" s="41" t="s">
        <v>1</v>
      </c>
      <c r="E125" s="41">
        <v>10</v>
      </c>
      <c r="F125" s="6"/>
      <c r="G125" s="6"/>
      <c r="H125" s="6"/>
      <c r="I125" s="22">
        <v>0</v>
      </c>
      <c r="J125" s="59"/>
      <c r="K125" s="21">
        <f t="shared" si="7"/>
        <v>0</v>
      </c>
    </row>
    <row r="126" spans="1:11" s="15" customFormat="1" ht="15">
      <c r="A126" s="5">
        <v>82</v>
      </c>
      <c r="B126" s="4" t="s">
        <v>177</v>
      </c>
      <c r="C126" s="25" t="s">
        <v>50</v>
      </c>
      <c r="D126" s="41" t="s">
        <v>1</v>
      </c>
      <c r="E126" s="41">
        <v>10</v>
      </c>
      <c r="F126" s="6"/>
      <c r="G126" s="6"/>
      <c r="H126" s="6"/>
      <c r="I126" s="22">
        <v>0</v>
      </c>
      <c r="J126" s="59"/>
      <c r="K126" s="21">
        <f t="shared" si="7"/>
        <v>0</v>
      </c>
    </row>
    <row r="127" spans="1:11" s="15" customFormat="1" ht="15">
      <c r="A127" s="5">
        <v>83</v>
      </c>
      <c r="B127" s="4" t="s">
        <v>177</v>
      </c>
      <c r="C127" s="25" t="s">
        <v>173</v>
      </c>
      <c r="D127" s="41" t="s">
        <v>51</v>
      </c>
      <c r="E127" s="41">
        <v>10</v>
      </c>
      <c r="F127" s="6"/>
      <c r="G127" s="6"/>
      <c r="H127" s="6"/>
      <c r="I127" s="22">
        <v>0</v>
      </c>
      <c r="J127" s="59"/>
      <c r="K127" s="21">
        <f t="shared" si="7"/>
        <v>0</v>
      </c>
    </row>
    <row r="128" spans="1:11" s="15" customFormat="1" ht="15">
      <c r="A128" s="5">
        <v>84</v>
      </c>
      <c r="B128" s="4" t="s">
        <v>177</v>
      </c>
      <c r="C128" s="25" t="s">
        <v>174</v>
      </c>
      <c r="D128" s="41" t="s">
        <v>1</v>
      </c>
      <c r="E128" s="41">
        <v>60</v>
      </c>
      <c r="F128" s="6"/>
      <c r="G128" s="6"/>
      <c r="H128" s="6"/>
      <c r="I128" s="22">
        <v>0</v>
      </c>
      <c r="J128" s="59"/>
      <c r="K128" s="21">
        <f t="shared" si="7"/>
        <v>0</v>
      </c>
    </row>
    <row r="129" spans="1:11" s="15" customFormat="1" ht="15">
      <c r="A129" s="5">
        <v>85</v>
      </c>
      <c r="B129" s="4" t="s">
        <v>177</v>
      </c>
      <c r="C129" s="25" t="s">
        <v>175</v>
      </c>
      <c r="D129" s="41" t="s">
        <v>1</v>
      </c>
      <c r="E129" s="41">
        <v>12</v>
      </c>
      <c r="F129" s="6"/>
      <c r="G129" s="6"/>
      <c r="H129" s="6"/>
      <c r="I129" s="22">
        <v>0</v>
      </c>
      <c r="J129" s="59"/>
      <c r="K129" s="21">
        <f t="shared" si="7"/>
        <v>0</v>
      </c>
    </row>
    <row r="130" spans="1:11" s="15" customFormat="1" ht="15">
      <c r="A130" s="5">
        <v>86</v>
      </c>
      <c r="B130" s="4" t="s">
        <v>177</v>
      </c>
      <c r="C130" s="25" t="s">
        <v>176</v>
      </c>
      <c r="D130" s="41" t="s">
        <v>1</v>
      </c>
      <c r="E130" s="41">
        <v>100</v>
      </c>
      <c r="F130" s="6"/>
      <c r="G130" s="6"/>
      <c r="H130" s="6"/>
      <c r="I130" s="22">
        <v>0</v>
      </c>
      <c r="J130" s="59"/>
      <c r="K130" s="21">
        <f t="shared" si="7"/>
        <v>0</v>
      </c>
    </row>
    <row r="131" spans="1:11" s="15" customFormat="1" ht="15">
      <c r="A131" s="5">
        <v>87</v>
      </c>
      <c r="B131" s="4" t="s">
        <v>177</v>
      </c>
      <c r="C131" s="25" t="s">
        <v>178</v>
      </c>
      <c r="D131" s="41" t="s">
        <v>51</v>
      </c>
      <c r="E131" s="41">
        <v>500</v>
      </c>
      <c r="F131" s="6"/>
      <c r="G131" s="6"/>
      <c r="H131" s="6"/>
      <c r="I131" s="22">
        <v>0</v>
      </c>
      <c r="J131" s="59"/>
      <c r="K131" s="21">
        <f t="shared" si="7"/>
        <v>0</v>
      </c>
    </row>
    <row r="132" spans="1:11" s="15" customFormat="1" ht="15">
      <c r="A132" s="5">
        <v>88</v>
      </c>
      <c r="B132" s="4" t="s">
        <v>177</v>
      </c>
      <c r="C132" s="25" t="s">
        <v>179</v>
      </c>
      <c r="D132" s="41" t="s">
        <v>51</v>
      </c>
      <c r="E132" s="41">
        <v>100</v>
      </c>
      <c r="F132" s="6"/>
      <c r="G132" s="6"/>
      <c r="H132" s="6"/>
      <c r="I132" s="22">
        <v>0</v>
      </c>
      <c r="J132" s="59"/>
      <c r="K132" s="21">
        <f t="shared" si="7"/>
        <v>0</v>
      </c>
    </row>
    <row r="133" spans="1:11" s="15" customFormat="1" ht="15">
      <c r="A133" s="5">
        <v>89</v>
      </c>
      <c r="B133" s="4" t="s">
        <v>177</v>
      </c>
      <c r="C133" s="25" t="s">
        <v>180</v>
      </c>
      <c r="D133" s="41" t="s">
        <v>51</v>
      </c>
      <c r="E133" s="41">
        <v>100</v>
      </c>
      <c r="F133" s="6"/>
      <c r="G133" s="6"/>
      <c r="H133" s="6"/>
      <c r="I133" s="22">
        <v>0</v>
      </c>
      <c r="J133" s="59"/>
      <c r="K133" s="21">
        <f t="shared" si="7"/>
        <v>0</v>
      </c>
    </row>
    <row r="134" spans="1:11" s="15" customFormat="1" ht="15">
      <c r="A134" s="5">
        <v>90</v>
      </c>
      <c r="B134" s="4" t="s">
        <v>177</v>
      </c>
      <c r="C134" s="25" t="s">
        <v>181</v>
      </c>
      <c r="D134" s="41" t="s">
        <v>51</v>
      </c>
      <c r="E134" s="41">
        <v>100</v>
      </c>
      <c r="F134" s="6"/>
      <c r="G134" s="6"/>
      <c r="H134" s="6"/>
      <c r="I134" s="22">
        <v>0</v>
      </c>
      <c r="J134" s="59"/>
      <c r="K134" s="21">
        <f t="shared" si="7"/>
        <v>0</v>
      </c>
    </row>
    <row r="135" spans="1:11" s="15" customFormat="1" ht="15">
      <c r="A135" s="5">
        <v>91</v>
      </c>
      <c r="B135" s="4" t="s">
        <v>177</v>
      </c>
      <c r="C135" s="25" t="s">
        <v>182</v>
      </c>
      <c r="D135" s="41" t="s">
        <v>51</v>
      </c>
      <c r="E135" s="41">
        <v>330</v>
      </c>
      <c r="F135" s="6"/>
      <c r="G135" s="6"/>
      <c r="H135" s="6"/>
      <c r="I135" s="22">
        <v>0</v>
      </c>
      <c r="J135" s="59"/>
      <c r="K135" s="21">
        <f t="shared" si="7"/>
        <v>0</v>
      </c>
    </row>
    <row r="136" spans="1:11" s="15" customFormat="1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s="16" customFormat="1" ht="15">
      <c r="A137" s="5">
        <v>92</v>
      </c>
      <c r="B137" s="4" t="s">
        <v>52</v>
      </c>
      <c r="C137" s="25" t="s">
        <v>183</v>
      </c>
      <c r="D137" s="41" t="s">
        <v>1</v>
      </c>
      <c r="E137" s="41">
        <v>50</v>
      </c>
      <c r="F137" s="6"/>
      <c r="G137" s="6"/>
      <c r="H137" s="6"/>
      <c r="I137" s="22">
        <v>0</v>
      </c>
      <c r="J137" s="62"/>
      <c r="K137" s="21">
        <f>E137*I141*(100-$J$137)/100</f>
        <v>0</v>
      </c>
    </row>
    <row r="138" spans="1:11" s="16" customFormat="1" ht="15">
      <c r="A138" s="5">
        <v>93</v>
      </c>
      <c r="B138" s="4" t="s">
        <v>52</v>
      </c>
      <c r="C138" s="25" t="s">
        <v>53</v>
      </c>
      <c r="D138" s="41" t="s">
        <v>1</v>
      </c>
      <c r="E138" s="41">
        <v>2</v>
      </c>
      <c r="F138" s="6"/>
      <c r="G138" s="6"/>
      <c r="H138" s="6"/>
      <c r="I138" s="22">
        <v>0</v>
      </c>
      <c r="J138" s="59"/>
      <c r="K138" s="21">
        <f aca="true" t="shared" si="8" ref="K138:K142">E138*I138*(100-$J$137)/100</f>
        <v>0</v>
      </c>
    </row>
    <row r="139" spans="1:11" s="16" customFormat="1" ht="15">
      <c r="A139" s="5">
        <v>94</v>
      </c>
      <c r="B139" s="4" t="s">
        <v>52</v>
      </c>
      <c r="C139" s="25" t="s">
        <v>54</v>
      </c>
      <c r="D139" s="41" t="s">
        <v>1</v>
      </c>
      <c r="E139" s="41">
        <v>20</v>
      </c>
      <c r="F139" s="6"/>
      <c r="G139" s="6"/>
      <c r="H139" s="6"/>
      <c r="I139" s="22">
        <v>0</v>
      </c>
      <c r="J139" s="59"/>
      <c r="K139" s="21">
        <f t="shared" si="8"/>
        <v>0</v>
      </c>
    </row>
    <row r="140" spans="1:11" s="16" customFormat="1" ht="15">
      <c r="A140" s="5">
        <v>95</v>
      </c>
      <c r="B140" s="4" t="s">
        <v>52</v>
      </c>
      <c r="C140" s="25" t="s">
        <v>55</v>
      </c>
      <c r="D140" s="41" t="s">
        <v>1</v>
      </c>
      <c r="E140" s="41">
        <v>1</v>
      </c>
      <c r="F140" s="6"/>
      <c r="G140" s="6"/>
      <c r="H140" s="6"/>
      <c r="I140" s="22">
        <v>0</v>
      </c>
      <c r="J140" s="59"/>
      <c r="K140" s="21">
        <f t="shared" si="8"/>
        <v>0</v>
      </c>
    </row>
    <row r="141" spans="1:11" s="16" customFormat="1" ht="15">
      <c r="A141" s="5">
        <v>96</v>
      </c>
      <c r="B141" s="4" t="s">
        <v>52</v>
      </c>
      <c r="C141" s="25" t="s">
        <v>56</v>
      </c>
      <c r="D141" s="41" t="s">
        <v>1</v>
      </c>
      <c r="E141" s="41">
        <v>1</v>
      </c>
      <c r="F141" s="6"/>
      <c r="G141" s="6"/>
      <c r="H141" s="6"/>
      <c r="I141" s="22">
        <v>0</v>
      </c>
      <c r="J141" s="59"/>
      <c r="K141" s="21">
        <f t="shared" si="8"/>
        <v>0</v>
      </c>
    </row>
    <row r="142" spans="1:11" s="17" customFormat="1" ht="15">
      <c r="A142" s="5">
        <v>97</v>
      </c>
      <c r="B142" s="4" t="s">
        <v>52</v>
      </c>
      <c r="C142" s="25" t="s">
        <v>184</v>
      </c>
      <c r="D142" s="41" t="s">
        <v>1</v>
      </c>
      <c r="E142" s="41">
        <v>20</v>
      </c>
      <c r="F142" s="6"/>
      <c r="G142" s="6"/>
      <c r="H142" s="6"/>
      <c r="I142" s="22">
        <v>0</v>
      </c>
      <c r="J142" s="60"/>
      <c r="K142" s="21">
        <f t="shared" si="8"/>
        <v>0</v>
      </c>
    </row>
    <row r="143" spans="1:11" s="17" customFormat="1" ht="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s="17" customFormat="1" ht="15">
      <c r="A144" s="5">
        <v>98</v>
      </c>
      <c r="B144" s="4" t="s">
        <v>59</v>
      </c>
      <c r="C144" s="25" t="s">
        <v>62</v>
      </c>
      <c r="D144" s="41" t="s">
        <v>1</v>
      </c>
      <c r="E144" s="41">
        <v>19</v>
      </c>
      <c r="F144" s="6"/>
      <c r="G144" s="6"/>
      <c r="H144" s="6"/>
      <c r="I144" s="22">
        <v>0</v>
      </c>
      <c r="J144" s="61"/>
      <c r="K144" s="21">
        <f>E144*I144*(100-$J$144)/100</f>
        <v>0</v>
      </c>
    </row>
    <row r="145" spans="1:11" s="17" customFormat="1" ht="15">
      <c r="A145" s="5">
        <v>99</v>
      </c>
      <c r="B145" s="4" t="s">
        <v>59</v>
      </c>
      <c r="C145" s="25" t="s">
        <v>61</v>
      </c>
      <c r="D145" s="41" t="s">
        <v>1</v>
      </c>
      <c r="E145" s="41">
        <v>2</v>
      </c>
      <c r="F145" s="6"/>
      <c r="G145" s="6"/>
      <c r="H145" s="6"/>
      <c r="I145" s="22">
        <v>0</v>
      </c>
      <c r="J145" s="59"/>
      <c r="K145" s="21">
        <f aca="true" t="shared" si="9" ref="K145:K151">E145*I145*(100-$J$144)/100</f>
        <v>0</v>
      </c>
    </row>
    <row r="146" spans="1:11" s="17" customFormat="1" ht="15">
      <c r="A146" s="5">
        <v>100</v>
      </c>
      <c r="B146" s="4" t="s">
        <v>59</v>
      </c>
      <c r="C146" s="25" t="s">
        <v>60</v>
      </c>
      <c r="D146" s="41" t="s">
        <v>1</v>
      </c>
      <c r="E146" s="41">
        <v>2</v>
      </c>
      <c r="F146" s="6"/>
      <c r="G146" s="6"/>
      <c r="H146" s="6"/>
      <c r="I146" s="22">
        <v>0</v>
      </c>
      <c r="J146" s="59"/>
      <c r="K146" s="21">
        <f t="shared" si="9"/>
        <v>0</v>
      </c>
    </row>
    <row r="147" spans="1:11" s="17" customFormat="1" ht="15">
      <c r="A147" s="5">
        <v>101</v>
      </c>
      <c r="B147" s="4" t="s">
        <v>59</v>
      </c>
      <c r="C147" s="25" t="s">
        <v>63</v>
      </c>
      <c r="D147" s="41" t="s">
        <v>1</v>
      </c>
      <c r="E147" s="41">
        <v>12</v>
      </c>
      <c r="F147" s="6"/>
      <c r="G147" s="6"/>
      <c r="H147" s="6"/>
      <c r="I147" s="22">
        <v>0</v>
      </c>
      <c r="J147" s="59"/>
      <c r="K147" s="21">
        <f t="shared" si="9"/>
        <v>0</v>
      </c>
    </row>
    <row r="148" spans="1:11" s="17" customFormat="1" ht="15">
      <c r="A148" s="5">
        <v>102</v>
      </c>
      <c r="B148" s="4" t="s">
        <v>59</v>
      </c>
      <c r="C148" s="25" t="s">
        <v>64</v>
      </c>
      <c r="D148" s="41" t="s">
        <v>1</v>
      </c>
      <c r="E148" s="41">
        <v>22</v>
      </c>
      <c r="F148" s="6"/>
      <c r="G148" s="6"/>
      <c r="H148" s="6"/>
      <c r="I148" s="22">
        <v>0</v>
      </c>
      <c r="J148" s="59"/>
      <c r="K148" s="21">
        <f t="shared" si="9"/>
        <v>0</v>
      </c>
    </row>
    <row r="149" spans="1:11" s="17" customFormat="1" ht="15">
      <c r="A149" s="5">
        <v>103</v>
      </c>
      <c r="B149" s="4" t="s">
        <v>59</v>
      </c>
      <c r="C149" s="25" t="s">
        <v>65</v>
      </c>
      <c r="D149" s="41" t="s">
        <v>1</v>
      </c>
      <c r="E149" s="41">
        <v>14</v>
      </c>
      <c r="F149" s="6"/>
      <c r="G149" s="6"/>
      <c r="H149" s="6"/>
      <c r="I149" s="22">
        <v>0</v>
      </c>
      <c r="J149" s="59"/>
      <c r="K149" s="21">
        <f t="shared" si="9"/>
        <v>0</v>
      </c>
    </row>
    <row r="150" spans="1:11" s="17" customFormat="1" ht="15">
      <c r="A150" s="5">
        <v>104</v>
      </c>
      <c r="B150" s="4" t="s">
        <v>59</v>
      </c>
      <c r="C150" s="25" t="s">
        <v>66</v>
      </c>
      <c r="D150" s="41" t="s">
        <v>1</v>
      </c>
      <c r="E150" s="41">
        <v>1</v>
      </c>
      <c r="F150" s="6"/>
      <c r="G150" s="6"/>
      <c r="H150" s="6"/>
      <c r="I150" s="22">
        <v>0</v>
      </c>
      <c r="J150" s="59"/>
      <c r="K150" s="21">
        <f t="shared" si="9"/>
        <v>0</v>
      </c>
    </row>
    <row r="151" spans="1:11" s="17" customFormat="1" ht="15">
      <c r="A151" s="5">
        <v>105</v>
      </c>
      <c r="B151" s="4" t="s">
        <v>59</v>
      </c>
      <c r="C151" s="25" t="s">
        <v>88</v>
      </c>
      <c r="D151" s="41" t="s">
        <v>1</v>
      </c>
      <c r="E151" s="41">
        <v>60</v>
      </c>
      <c r="F151" s="6"/>
      <c r="G151" s="6"/>
      <c r="H151" s="6"/>
      <c r="I151" s="22">
        <v>0</v>
      </c>
      <c r="J151" s="60"/>
      <c r="K151" s="21">
        <f t="shared" si="9"/>
        <v>0</v>
      </c>
    </row>
    <row r="152" spans="1:11" s="17" customFormat="1" ht="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s="17" customFormat="1" ht="15">
      <c r="A153" s="5">
        <v>106</v>
      </c>
      <c r="B153" s="4" t="s">
        <v>69</v>
      </c>
      <c r="C153" s="25" t="s">
        <v>68</v>
      </c>
      <c r="D153" s="41" t="s">
        <v>1</v>
      </c>
      <c r="E153" s="41">
        <v>5</v>
      </c>
      <c r="F153" s="6"/>
      <c r="G153" s="6"/>
      <c r="H153" s="6"/>
      <c r="I153" s="22">
        <v>0</v>
      </c>
      <c r="J153" s="59"/>
      <c r="K153" s="21">
        <f>E153*I153*(100-$J$153)/100</f>
        <v>0</v>
      </c>
    </row>
    <row r="154" spans="1:12" s="17" customFormat="1" ht="15">
      <c r="A154" s="5">
        <v>107</v>
      </c>
      <c r="B154" s="4" t="s">
        <v>69</v>
      </c>
      <c r="C154" s="25" t="s">
        <v>67</v>
      </c>
      <c r="D154" s="41" t="s">
        <v>1</v>
      </c>
      <c r="E154" s="41">
        <v>10</v>
      </c>
      <c r="F154" s="6"/>
      <c r="G154" s="6"/>
      <c r="H154" s="6"/>
      <c r="I154" s="22">
        <v>0</v>
      </c>
      <c r="J154" s="60"/>
      <c r="K154" s="21">
        <f>E154*I154*(100-$J$153)/100</f>
        <v>0</v>
      </c>
      <c r="L154" s="17" t="s">
        <v>244</v>
      </c>
    </row>
    <row r="155" spans="1:11" s="17" customFormat="1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s="17" customFormat="1" ht="15">
      <c r="A156" s="5">
        <v>108</v>
      </c>
      <c r="B156" s="4" t="s">
        <v>70</v>
      </c>
      <c r="C156" s="25" t="s">
        <v>97</v>
      </c>
      <c r="D156" s="41" t="s">
        <v>1</v>
      </c>
      <c r="E156" s="55">
        <v>5</v>
      </c>
      <c r="F156" s="6"/>
      <c r="G156" s="6"/>
      <c r="H156" s="6"/>
      <c r="I156" s="22">
        <v>0</v>
      </c>
      <c r="J156" s="61"/>
      <c r="K156" s="21">
        <f>E156*I156*(100-$J$156)/100</f>
        <v>0</v>
      </c>
    </row>
    <row r="157" spans="1:11" s="17" customFormat="1" ht="15">
      <c r="A157" s="5">
        <v>109</v>
      </c>
      <c r="B157" s="4" t="s">
        <v>70</v>
      </c>
      <c r="C157" s="25" t="s">
        <v>71</v>
      </c>
      <c r="D157" s="41" t="s">
        <v>1</v>
      </c>
      <c r="E157" s="55">
        <v>5</v>
      </c>
      <c r="F157" s="6"/>
      <c r="G157" s="6"/>
      <c r="H157" s="6"/>
      <c r="I157" s="22">
        <v>0</v>
      </c>
      <c r="J157" s="59"/>
      <c r="K157" s="21">
        <f aca="true" t="shared" si="10" ref="K157:K164">E157*I157*(100-$J$156)/100</f>
        <v>0</v>
      </c>
    </row>
    <row r="158" spans="1:11" s="17" customFormat="1" ht="15">
      <c r="A158" s="5">
        <v>110</v>
      </c>
      <c r="B158" s="4" t="s">
        <v>70</v>
      </c>
      <c r="C158" s="25" t="s">
        <v>76</v>
      </c>
      <c r="D158" s="41" t="s">
        <v>1</v>
      </c>
      <c r="E158" s="55">
        <v>5</v>
      </c>
      <c r="F158" s="6"/>
      <c r="G158" s="6"/>
      <c r="H158" s="6"/>
      <c r="I158" s="22">
        <v>0</v>
      </c>
      <c r="J158" s="59"/>
      <c r="K158" s="21">
        <f t="shared" si="10"/>
        <v>0</v>
      </c>
    </row>
    <row r="159" spans="1:11" s="16" customFormat="1" ht="15">
      <c r="A159" s="5">
        <v>111</v>
      </c>
      <c r="B159" s="4" t="s">
        <v>70</v>
      </c>
      <c r="C159" s="25" t="s">
        <v>72</v>
      </c>
      <c r="D159" s="41" t="s">
        <v>1</v>
      </c>
      <c r="E159" s="55">
        <v>10</v>
      </c>
      <c r="F159" s="6"/>
      <c r="G159" s="6"/>
      <c r="H159" s="6"/>
      <c r="I159" s="22">
        <v>0</v>
      </c>
      <c r="J159" s="59"/>
      <c r="K159" s="21">
        <f t="shared" si="10"/>
        <v>0</v>
      </c>
    </row>
    <row r="160" spans="1:13" s="16" customFormat="1" ht="15">
      <c r="A160" s="5">
        <v>112</v>
      </c>
      <c r="B160" s="4" t="s">
        <v>70</v>
      </c>
      <c r="C160" s="25" t="s">
        <v>73</v>
      </c>
      <c r="D160" s="41" t="s">
        <v>1</v>
      </c>
      <c r="E160" s="41">
        <v>5</v>
      </c>
      <c r="F160" s="6"/>
      <c r="G160" s="6"/>
      <c r="H160" s="6"/>
      <c r="I160" s="22">
        <v>0</v>
      </c>
      <c r="J160" s="59"/>
      <c r="K160" s="21">
        <f t="shared" si="10"/>
        <v>0</v>
      </c>
      <c r="M160" s="16" t="s">
        <v>244</v>
      </c>
    </row>
    <row r="161" spans="1:11" s="16" customFormat="1" ht="15">
      <c r="A161" s="5">
        <v>113</v>
      </c>
      <c r="B161" s="4" t="s">
        <v>70</v>
      </c>
      <c r="C161" s="25" t="s">
        <v>74</v>
      </c>
      <c r="D161" s="41" t="s">
        <v>1</v>
      </c>
      <c r="E161" s="41">
        <v>5</v>
      </c>
      <c r="F161" s="6"/>
      <c r="G161" s="6"/>
      <c r="H161" s="6"/>
      <c r="I161" s="22">
        <v>0</v>
      </c>
      <c r="J161" s="59"/>
      <c r="K161" s="21">
        <f t="shared" si="10"/>
        <v>0</v>
      </c>
    </row>
    <row r="162" spans="1:11" s="16" customFormat="1" ht="15">
      <c r="A162" s="5">
        <v>114</v>
      </c>
      <c r="B162" s="4" t="s">
        <v>70</v>
      </c>
      <c r="C162" s="25" t="s">
        <v>75</v>
      </c>
      <c r="D162" s="41" t="s">
        <v>1</v>
      </c>
      <c r="E162" s="41">
        <v>5</v>
      </c>
      <c r="F162" s="6"/>
      <c r="G162" s="6"/>
      <c r="H162" s="6"/>
      <c r="I162" s="22">
        <v>0</v>
      </c>
      <c r="J162" s="59"/>
      <c r="K162" s="21">
        <f t="shared" si="10"/>
        <v>0</v>
      </c>
    </row>
    <row r="163" spans="1:11" s="17" customFormat="1" ht="15">
      <c r="A163" s="5">
        <v>115</v>
      </c>
      <c r="B163" s="4" t="s">
        <v>70</v>
      </c>
      <c r="C163" s="25" t="s">
        <v>84</v>
      </c>
      <c r="D163" s="41" t="s">
        <v>1</v>
      </c>
      <c r="E163" s="41">
        <v>5</v>
      </c>
      <c r="F163" s="6"/>
      <c r="G163" s="6"/>
      <c r="H163" s="6"/>
      <c r="I163" s="22">
        <v>0</v>
      </c>
      <c r="J163" s="59"/>
      <c r="K163" s="21">
        <f t="shared" si="10"/>
        <v>0</v>
      </c>
    </row>
    <row r="164" spans="1:11" s="17" customFormat="1" ht="15">
      <c r="A164" s="5">
        <v>116</v>
      </c>
      <c r="B164" s="4" t="s">
        <v>70</v>
      </c>
      <c r="C164" s="25" t="s">
        <v>95</v>
      </c>
      <c r="D164" s="41" t="s">
        <v>1</v>
      </c>
      <c r="E164" s="41">
        <v>10</v>
      </c>
      <c r="F164" s="6"/>
      <c r="G164" s="6"/>
      <c r="H164" s="6"/>
      <c r="I164" s="22">
        <v>0</v>
      </c>
      <c r="J164" s="60"/>
      <c r="K164" s="21">
        <f t="shared" si="10"/>
        <v>0</v>
      </c>
    </row>
    <row r="165" spans="1:13" s="16" customFormat="1" ht="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M165" s="17"/>
    </row>
    <row r="166" spans="1:11" s="17" customFormat="1" ht="15">
      <c r="A166" s="5">
        <v>117</v>
      </c>
      <c r="B166" s="4" t="s">
        <v>77</v>
      </c>
      <c r="C166" s="25" t="s">
        <v>78</v>
      </c>
      <c r="D166" s="41" t="s">
        <v>1</v>
      </c>
      <c r="E166" s="41">
        <v>3</v>
      </c>
      <c r="F166" s="6"/>
      <c r="G166" s="6"/>
      <c r="H166" s="6"/>
      <c r="I166" s="22">
        <v>0</v>
      </c>
      <c r="J166" s="61"/>
      <c r="K166" s="21">
        <f>E166*I166*(100-$J$166)/100</f>
        <v>0</v>
      </c>
    </row>
    <row r="167" spans="1:11" s="17" customFormat="1" ht="15">
      <c r="A167" s="5">
        <v>118</v>
      </c>
      <c r="B167" s="4" t="s">
        <v>77</v>
      </c>
      <c r="C167" s="25" t="s">
        <v>79</v>
      </c>
      <c r="D167" s="41" t="s">
        <v>1</v>
      </c>
      <c r="E167" s="41">
        <v>1</v>
      </c>
      <c r="F167" s="6"/>
      <c r="G167" s="6"/>
      <c r="H167" s="6"/>
      <c r="I167" s="22">
        <v>0</v>
      </c>
      <c r="J167" s="59"/>
      <c r="K167" s="21">
        <f aca="true" t="shared" si="11" ref="K167:K178">E167*I167*(100-$J$166)/100</f>
        <v>0</v>
      </c>
    </row>
    <row r="168" spans="1:11" s="17" customFormat="1" ht="15">
      <c r="A168" s="5">
        <v>119</v>
      </c>
      <c r="B168" s="4" t="s">
        <v>77</v>
      </c>
      <c r="C168" s="25" t="s">
        <v>80</v>
      </c>
      <c r="D168" s="41" t="s">
        <v>1</v>
      </c>
      <c r="E168" s="41">
        <v>5</v>
      </c>
      <c r="F168" s="6"/>
      <c r="G168" s="6"/>
      <c r="H168" s="6"/>
      <c r="I168" s="22">
        <v>0</v>
      </c>
      <c r="J168" s="59"/>
      <c r="K168" s="21">
        <f t="shared" si="11"/>
        <v>0</v>
      </c>
    </row>
    <row r="169" spans="1:11" s="17" customFormat="1" ht="15">
      <c r="A169" s="5">
        <v>120</v>
      </c>
      <c r="B169" s="4" t="s">
        <v>77</v>
      </c>
      <c r="C169" s="25" t="s">
        <v>185</v>
      </c>
      <c r="D169" s="41" t="s">
        <v>1</v>
      </c>
      <c r="E169" s="41">
        <v>5</v>
      </c>
      <c r="F169" s="6"/>
      <c r="G169" s="6"/>
      <c r="H169" s="6"/>
      <c r="I169" s="22">
        <v>0</v>
      </c>
      <c r="J169" s="59"/>
      <c r="K169" s="21">
        <f t="shared" si="11"/>
        <v>0</v>
      </c>
    </row>
    <row r="170" spans="1:11" s="17" customFormat="1" ht="15">
      <c r="A170" s="5">
        <v>121</v>
      </c>
      <c r="B170" s="4" t="s">
        <v>77</v>
      </c>
      <c r="C170" s="25" t="s">
        <v>186</v>
      </c>
      <c r="D170" s="41" t="s">
        <v>1</v>
      </c>
      <c r="E170" s="41">
        <v>5</v>
      </c>
      <c r="F170" s="6"/>
      <c r="G170" s="6"/>
      <c r="H170" s="6"/>
      <c r="I170" s="22">
        <v>0</v>
      </c>
      <c r="J170" s="59"/>
      <c r="K170" s="21">
        <f t="shared" si="11"/>
        <v>0</v>
      </c>
    </row>
    <row r="171" spans="1:11" s="17" customFormat="1" ht="15">
      <c r="A171" s="5">
        <v>122</v>
      </c>
      <c r="B171" s="4" t="s">
        <v>77</v>
      </c>
      <c r="C171" s="25" t="s">
        <v>187</v>
      </c>
      <c r="D171" s="41" t="s">
        <v>1</v>
      </c>
      <c r="E171" s="41">
        <v>1</v>
      </c>
      <c r="F171" s="6"/>
      <c r="G171" s="6"/>
      <c r="H171" s="6"/>
      <c r="I171" s="22">
        <v>0</v>
      </c>
      <c r="J171" s="59"/>
      <c r="K171" s="21">
        <f t="shared" si="11"/>
        <v>0</v>
      </c>
    </row>
    <row r="172" spans="1:12" s="17" customFormat="1" ht="15">
      <c r="A172" s="5">
        <v>123</v>
      </c>
      <c r="B172" s="4" t="s">
        <v>77</v>
      </c>
      <c r="C172" s="25" t="s">
        <v>81</v>
      </c>
      <c r="D172" s="41" t="s">
        <v>1</v>
      </c>
      <c r="E172" s="41">
        <v>5</v>
      </c>
      <c r="F172" s="6"/>
      <c r="G172" s="6"/>
      <c r="H172" s="6"/>
      <c r="I172" s="22">
        <v>0</v>
      </c>
      <c r="J172" s="59"/>
      <c r="K172" s="21">
        <f t="shared" si="11"/>
        <v>0</v>
      </c>
      <c r="L172" s="17" t="s">
        <v>244</v>
      </c>
    </row>
    <row r="173" spans="1:11" s="17" customFormat="1" ht="15">
      <c r="A173" s="5">
        <v>124</v>
      </c>
      <c r="B173" s="4" t="s">
        <v>77</v>
      </c>
      <c r="C173" s="25" t="s">
        <v>188</v>
      </c>
      <c r="D173" s="41" t="s">
        <v>1</v>
      </c>
      <c r="E173" s="41">
        <v>2</v>
      </c>
      <c r="F173" s="6"/>
      <c r="G173" s="6"/>
      <c r="H173" s="6"/>
      <c r="I173" s="22">
        <v>0</v>
      </c>
      <c r="J173" s="59"/>
      <c r="K173" s="21">
        <f t="shared" si="11"/>
        <v>0</v>
      </c>
    </row>
    <row r="174" spans="1:11" s="17" customFormat="1" ht="15">
      <c r="A174" s="5">
        <v>125</v>
      </c>
      <c r="B174" s="4" t="s">
        <v>77</v>
      </c>
      <c r="C174" s="25" t="s">
        <v>189</v>
      </c>
      <c r="D174" s="41" t="s">
        <v>1</v>
      </c>
      <c r="E174" s="41">
        <v>3</v>
      </c>
      <c r="F174" s="6"/>
      <c r="G174" s="6"/>
      <c r="H174" s="6"/>
      <c r="I174" s="22">
        <v>0</v>
      </c>
      <c r="J174" s="59"/>
      <c r="K174" s="21">
        <f t="shared" si="11"/>
        <v>0</v>
      </c>
    </row>
    <row r="175" spans="1:11" s="17" customFormat="1" ht="15">
      <c r="A175" s="5">
        <v>126</v>
      </c>
      <c r="B175" s="4" t="s">
        <v>77</v>
      </c>
      <c r="C175" s="25" t="s">
        <v>82</v>
      </c>
      <c r="D175" s="41" t="s">
        <v>1</v>
      </c>
      <c r="E175" s="41">
        <v>10</v>
      </c>
      <c r="F175" s="6"/>
      <c r="G175" s="6"/>
      <c r="H175" s="6"/>
      <c r="I175" s="22">
        <v>0</v>
      </c>
      <c r="J175" s="59"/>
      <c r="K175" s="21">
        <f t="shared" si="11"/>
        <v>0</v>
      </c>
    </row>
    <row r="176" spans="1:11" s="17" customFormat="1" ht="15">
      <c r="A176" s="5">
        <v>127</v>
      </c>
      <c r="B176" s="4" t="s">
        <v>77</v>
      </c>
      <c r="C176" s="25" t="s">
        <v>190</v>
      </c>
      <c r="D176" s="41" t="s">
        <v>1</v>
      </c>
      <c r="E176" s="41">
        <v>10</v>
      </c>
      <c r="F176" s="6"/>
      <c r="G176" s="6"/>
      <c r="H176" s="6"/>
      <c r="I176" s="22">
        <v>0</v>
      </c>
      <c r="J176" s="59"/>
      <c r="K176" s="21">
        <f t="shared" si="11"/>
        <v>0</v>
      </c>
    </row>
    <row r="177" spans="1:11" s="17" customFormat="1" ht="15">
      <c r="A177" s="5">
        <v>128</v>
      </c>
      <c r="B177" s="4" t="s">
        <v>77</v>
      </c>
      <c r="C177" s="25" t="s">
        <v>83</v>
      </c>
      <c r="D177" s="41" t="s">
        <v>1</v>
      </c>
      <c r="E177" s="41">
        <v>2</v>
      </c>
      <c r="F177" s="6"/>
      <c r="G177" s="6"/>
      <c r="H177" s="6"/>
      <c r="I177" s="22">
        <v>0</v>
      </c>
      <c r="J177" s="59"/>
      <c r="K177" s="21">
        <f t="shared" si="11"/>
        <v>0</v>
      </c>
    </row>
    <row r="178" spans="1:11" s="17" customFormat="1" ht="15">
      <c r="A178" s="5">
        <v>129</v>
      </c>
      <c r="B178" s="4" t="s">
        <v>77</v>
      </c>
      <c r="C178" s="25" t="s">
        <v>94</v>
      </c>
      <c r="D178" s="41" t="s">
        <v>1</v>
      </c>
      <c r="E178" s="41">
        <v>10</v>
      </c>
      <c r="F178" s="6"/>
      <c r="G178" s="6"/>
      <c r="H178" s="6"/>
      <c r="I178" s="22">
        <v>0</v>
      </c>
      <c r="J178" s="60"/>
      <c r="K178" s="21">
        <f t="shared" si="11"/>
        <v>0</v>
      </c>
    </row>
    <row r="179" spans="1:11" s="17" customFormat="1" ht="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s="17" customFormat="1" ht="15">
      <c r="A180" s="5">
        <v>130</v>
      </c>
      <c r="B180" s="4" t="s">
        <v>21</v>
      </c>
      <c r="C180" s="26" t="s">
        <v>135</v>
      </c>
      <c r="D180" s="56" t="s">
        <v>1</v>
      </c>
      <c r="E180" s="56">
        <v>3</v>
      </c>
      <c r="F180" s="6"/>
      <c r="G180" s="6"/>
      <c r="H180" s="6"/>
      <c r="I180" s="22">
        <v>0</v>
      </c>
      <c r="J180" s="61"/>
      <c r="K180" s="21">
        <f>E180*I180*(100-$J$180)/100</f>
        <v>0</v>
      </c>
    </row>
    <row r="181" spans="1:11" s="17" customFormat="1" ht="15">
      <c r="A181" s="5">
        <v>131</v>
      </c>
      <c r="B181" s="4" t="s">
        <v>21</v>
      </c>
      <c r="C181" s="26" t="s">
        <v>136</v>
      </c>
      <c r="D181" s="56" t="s">
        <v>1</v>
      </c>
      <c r="E181" s="56">
        <v>3</v>
      </c>
      <c r="F181" s="6"/>
      <c r="G181" s="6"/>
      <c r="H181" s="6"/>
      <c r="I181" s="22">
        <v>0</v>
      </c>
      <c r="J181" s="59"/>
      <c r="K181" s="21">
        <f aca="true" t="shared" si="12" ref="K181:K198">E181*I181*(100-$J$180)/100</f>
        <v>0</v>
      </c>
    </row>
    <row r="182" spans="1:11" s="17" customFormat="1" ht="15">
      <c r="A182" s="5">
        <v>132</v>
      </c>
      <c r="B182" s="4" t="s">
        <v>21</v>
      </c>
      <c r="C182" s="26" t="s">
        <v>3</v>
      </c>
      <c r="D182" s="56" t="s">
        <v>1</v>
      </c>
      <c r="E182" s="56">
        <v>2</v>
      </c>
      <c r="F182" s="6"/>
      <c r="G182" s="6"/>
      <c r="H182" s="6"/>
      <c r="I182" s="22">
        <v>0</v>
      </c>
      <c r="J182" s="59"/>
      <c r="K182" s="21">
        <f t="shared" si="12"/>
        <v>0</v>
      </c>
    </row>
    <row r="183" spans="1:11" s="17" customFormat="1" ht="15">
      <c r="A183" s="5">
        <v>133</v>
      </c>
      <c r="B183" s="4" t="s">
        <v>21</v>
      </c>
      <c r="C183" s="26" t="s">
        <v>4</v>
      </c>
      <c r="D183" s="56" t="s">
        <v>1</v>
      </c>
      <c r="E183" s="56">
        <v>25</v>
      </c>
      <c r="F183" s="6"/>
      <c r="G183" s="6"/>
      <c r="H183" s="6"/>
      <c r="I183" s="22">
        <v>0</v>
      </c>
      <c r="J183" s="59"/>
      <c r="K183" s="21">
        <f t="shared" si="12"/>
        <v>0</v>
      </c>
    </row>
    <row r="184" spans="1:11" s="17" customFormat="1" ht="15">
      <c r="A184" s="5">
        <v>134</v>
      </c>
      <c r="B184" s="4" t="s">
        <v>21</v>
      </c>
      <c r="C184" s="26" t="s">
        <v>131</v>
      </c>
      <c r="D184" s="56" t="s">
        <v>1</v>
      </c>
      <c r="E184" s="56">
        <v>5</v>
      </c>
      <c r="F184" s="6"/>
      <c r="G184" s="6"/>
      <c r="H184" s="6"/>
      <c r="I184" s="22">
        <v>0</v>
      </c>
      <c r="J184" s="59"/>
      <c r="K184" s="21">
        <f t="shared" si="12"/>
        <v>0</v>
      </c>
    </row>
    <row r="185" spans="1:11" s="17" customFormat="1" ht="15">
      <c r="A185" s="5">
        <v>135</v>
      </c>
      <c r="B185" s="4" t="s">
        <v>21</v>
      </c>
      <c r="C185" s="26" t="s">
        <v>132</v>
      </c>
      <c r="D185" s="56" t="s">
        <v>1</v>
      </c>
      <c r="E185" s="56">
        <v>5</v>
      </c>
      <c r="F185" s="6"/>
      <c r="G185" s="6"/>
      <c r="H185" s="6"/>
      <c r="I185" s="22">
        <v>0</v>
      </c>
      <c r="J185" s="59"/>
      <c r="K185" s="21">
        <f t="shared" si="12"/>
        <v>0</v>
      </c>
    </row>
    <row r="186" spans="1:11" s="17" customFormat="1" ht="15">
      <c r="A186" s="5">
        <v>136</v>
      </c>
      <c r="B186" s="4" t="s">
        <v>21</v>
      </c>
      <c r="C186" s="26" t="s">
        <v>5</v>
      </c>
      <c r="D186" s="56" t="s">
        <v>1</v>
      </c>
      <c r="E186" s="56">
        <v>20</v>
      </c>
      <c r="F186" s="6"/>
      <c r="G186" s="6"/>
      <c r="H186" s="6"/>
      <c r="I186" s="22">
        <v>0</v>
      </c>
      <c r="J186" s="59"/>
      <c r="K186" s="21">
        <f t="shared" si="12"/>
        <v>0</v>
      </c>
    </row>
    <row r="187" spans="1:11" s="17" customFormat="1" ht="15">
      <c r="A187" s="5">
        <v>137</v>
      </c>
      <c r="B187" s="4" t="s">
        <v>21</v>
      </c>
      <c r="C187" s="26" t="s">
        <v>89</v>
      </c>
      <c r="D187" s="56" t="s">
        <v>1</v>
      </c>
      <c r="E187" s="56">
        <v>8</v>
      </c>
      <c r="F187" s="6"/>
      <c r="G187" s="6"/>
      <c r="H187" s="6"/>
      <c r="I187" s="22">
        <v>0</v>
      </c>
      <c r="J187" s="59"/>
      <c r="K187" s="21">
        <f t="shared" si="12"/>
        <v>0</v>
      </c>
    </row>
    <row r="188" spans="1:11" s="17" customFormat="1" ht="15">
      <c r="A188" s="5">
        <v>138</v>
      </c>
      <c r="B188" s="4" t="s">
        <v>21</v>
      </c>
      <c r="C188" s="25" t="s">
        <v>134</v>
      </c>
      <c r="D188" s="41" t="s">
        <v>1</v>
      </c>
      <c r="E188" s="41">
        <v>5</v>
      </c>
      <c r="F188" s="6"/>
      <c r="G188" s="6"/>
      <c r="H188" s="6"/>
      <c r="I188" s="22">
        <v>0</v>
      </c>
      <c r="J188" s="59"/>
      <c r="K188" s="21">
        <f t="shared" si="12"/>
        <v>0</v>
      </c>
    </row>
    <row r="189" spans="1:13" s="17" customFormat="1" ht="15">
      <c r="A189" s="5">
        <v>139</v>
      </c>
      <c r="B189" s="4" t="s">
        <v>21</v>
      </c>
      <c r="C189" s="26" t="s">
        <v>139</v>
      </c>
      <c r="D189" s="56" t="s">
        <v>1</v>
      </c>
      <c r="E189" s="56">
        <v>5</v>
      </c>
      <c r="F189" s="6"/>
      <c r="G189" s="6"/>
      <c r="H189" s="6"/>
      <c r="I189" s="22">
        <v>0</v>
      </c>
      <c r="J189" s="59"/>
      <c r="K189" s="21">
        <f t="shared" si="12"/>
        <v>0</v>
      </c>
      <c r="M189" s="17" t="s">
        <v>244</v>
      </c>
    </row>
    <row r="190" spans="1:11" s="17" customFormat="1" ht="15">
      <c r="A190" s="5">
        <v>140</v>
      </c>
      <c r="B190" s="4" t="s">
        <v>21</v>
      </c>
      <c r="C190" s="26" t="s">
        <v>137</v>
      </c>
      <c r="D190" s="56" t="s">
        <v>1</v>
      </c>
      <c r="E190" s="56">
        <v>3</v>
      </c>
      <c r="F190" s="6"/>
      <c r="G190" s="6"/>
      <c r="H190" s="6"/>
      <c r="I190" s="22">
        <v>0</v>
      </c>
      <c r="J190" s="59"/>
      <c r="K190" s="21">
        <f t="shared" si="12"/>
        <v>0</v>
      </c>
    </row>
    <row r="191" spans="1:11" s="17" customFormat="1" ht="15">
      <c r="A191" s="5">
        <v>141</v>
      </c>
      <c r="B191" s="4" t="s">
        <v>21</v>
      </c>
      <c r="C191" s="26" t="s">
        <v>141</v>
      </c>
      <c r="D191" s="56" t="s">
        <v>1</v>
      </c>
      <c r="E191" s="56">
        <v>5</v>
      </c>
      <c r="F191" s="6"/>
      <c r="G191" s="6"/>
      <c r="H191" s="6"/>
      <c r="I191" s="22">
        <v>0</v>
      </c>
      <c r="J191" s="59"/>
      <c r="K191" s="21">
        <f t="shared" si="12"/>
        <v>0</v>
      </c>
    </row>
    <row r="192" spans="1:11" s="17" customFormat="1" ht="15">
      <c r="A192" s="5">
        <v>142</v>
      </c>
      <c r="B192" s="4" t="s">
        <v>21</v>
      </c>
      <c r="C192" s="26" t="s">
        <v>138</v>
      </c>
      <c r="D192" s="56" t="s">
        <v>1</v>
      </c>
      <c r="E192" s="56">
        <v>10</v>
      </c>
      <c r="F192" s="6"/>
      <c r="G192" s="6"/>
      <c r="H192" s="6"/>
      <c r="I192" s="22">
        <v>0</v>
      </c>
      <c r="J192" s="59"/>
      <c r="K192" s="21">
        <f t="shared" si="12"/>
        <v>0</v>
      </c>
    </row>
    <row r="193" spans="1:11" s="17" customFormat="1" ht="15">
      <c r="A193" s="5">
        <v>143</v>
      </c>
      <c r="B193" s="4" t="s">
        <v>21</v>
      </c>
      <c r="C193" s="26" t="s">
        <v>133</v>
      </c>
      <c r="D193" s="56" t="s">
        <v>1</v>
      </c>
      <c r="E193" s="56">
        <v>10</v>
      </c>
      <c r="F193" s="6"/>
      <c r="G193" s="6"/>
      <c r="H193" s="6"/>
      <c r="I193" s="22">
        <v>0</v>
      </c>
      <c r="J193" s="59"/>
      <c r="K193" s="21">
        <f t="shared" si="12"/>
        <v>0</v>
      </c>
    </row>
    <row r="194" spans="1:11" s="17" customFormat="1" ht="15">
      <c r="A194" s="5">
        <v>144</v>
      </c>
      <c r="B194" s="4" t="s">
        <v>21</v>
      </c>
      <c r="C194" s="26" t="s">
        <v>240</v>
      </c>
      <c r="D194" s="56" t="s">
        <v>1</v>
      </c>
      <c r="E194" s="56">
        <v>10</v>
      </c>
      <c r="F194" s="6"/>
      <c r="G194" s="6"/>
      <c r="H194" s="6"/>
      <c r="I194" s="22">
        <v>0</v>
      </c>
      <c r="J194" s="59"/>
      <c r="K194" s="21">
        <f t="shared" si="12"/>
        <v>0</v>
      </c>
    </row>
    <row r="195" spans="1:11" s="17" customFormat="1" ht="15">
      <c r="A195" s="5">
        <v>145</v>
      </c>
      <c r="B195" s="4" t="s">
        <v>21</v>
      </c>
      <c r="C195" s="26" t="s">
        <v>241</v>
      </c>
      <c r="D195" s="56" t="s">
        <v>1</v>
      </c>
      <c r="E195" s="56">
        <v>2</v>
      </c>
      <c r="F195" s="6"/>
      <c r="G195" s="6"/>
      <c r="H195" s="6"/>
      <c r="I195" s="22">
        <v>0</v>
      </c>
      <c r="J195" s="59"/>
      <c r="K195" s="21">
        <f t="shared" si="12"/>
        <v>0</v>
      </c>
    </row>
    <row r="196" spans="1:11" s="17" customFormat="1" ht="15">
      <c r="A196" s="5">
        <v>146</v>
      </c>
      <c r="B196" s="4" t="s">
        <v>21</v>
      </c>
      <c r="C196" s="26" t="s">
        <v>140</v>
      </c>
      <c r="D196" s="56" t="s">
        <v>1</v>
      </c>
      <c r="E196" s="56">
        <v>5</v>
      </c>
      <c r="F196" s="6"/>
      <c r="G196" s="6"/>
      <c r="H196" s="6"/>
      <c r="I196" s="22">
        <v>0</v>
      </c>
      <c r="J196" s="59"/>
      <c r="K196" s="21">
        <f t="shared" si="12"/>
        <v>0</v>
      </c>
    </row>
    <row r="197" spans="1:11" s="17" customFormat="1" ht="15">
      <c r="A197" s="5">
        <v>147</v>
      </c>
      <c r="B197" s="4" t="s">
        <v>21</v>
      </c>
      <c r="C197" s="26" t="s">
        <v>191</v>
      </c>
      <c r="D197" s="56" t="s">
        <v>1</v>
      </c>
      <c r="E197" s="56">
        <v>10</v>
      </c>
      <c r="F197" s="6"/>
      <c r="G197" s="6"/>
      <c r="H197" s="6"/>
      <c r="I197" s="22">
        <v>0</v>
      </c>
      <c r="J197" s="59"/>
      <c r="K197" s="21">
        <f t="shared" si="12"/>
        <v>0</v>
      </c>
    </row>
    <row r="198" spans="1:11" s="17" customFormat="1" ht="15">
      <c r="A198" s="5">
        <v>148</v>
      </c>
      <c r="B198" s="4" t="s">
        <v>21</v>
      </c>
      <c r="C198" s="26" t="s">
        <v>242</v>
      </c>
      <c r="D198" s="56" t="s">
        <v>1</v>
      </c>
      <c r="E198" s="56">
        <v>8</v>
      </c>
      <c r="F198" s="6"/>
      <c r="G198" s="6"/>
      <c r="H198" s="6"/>
      <c r="I198" s="22">
        <v>0</v>
      </c>
      <c r="J198" s="60"/>
      <c r="K198" s="21">
        <f t="shared" si="12"/>
        <v>0</v>
      </c>
    </row>
    <row r="199" spans="1:13" s="17" customFormat="1" ht="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M199" s="17" t="s">
        <v>244</v>
      </c>
    </row>
    <row r="200" spans="1:11" s="17" customFormat="1" ht="15">
      <c r="A200" s="5">
        <v>149</v>
      </c>
      <c r="B200" s="4" t="s">
        <v>6</v>
      </c>
      <c r="C200" s="26" t="s">
        <v>7</v>
      </c>
      <c r="D200" s="56" t="s">
        <v>1</v>
      </c>
      <c r="E200" s="56">
        <v>12</v>
      </c>
      <c r="F200" s="6"/>
      <c r="G200" s="6"/>
      <c r="H200" s="6"/>
      <c r="I200" s="22">
        <v>0</v>
      </c>
      <c r="J200" s="61"/>
      <c r="K200" s="21">
        <f>E200*I200*(100-$J$200)/100</f>
        <v>0</v>
      </c>
    </row>
    <row r="201" spans="1:11" s="17" customFormat="1" ht="15">
      <c r="A201" s="5">
        <v>150</v>
      </c>
      <c r="B201" s="4" t="s">
        <v>6</v>
      </c>
      <c r="C201" s="26" t="s">
        <v>142</v>
      </c>
      <c r="D201" s="56" t="s">
        <v>1</v>
      </c>
      <c r="E201" s="56">
        <v>30</v>
      </c>
      <c r="F201" s="6"/>
      <c r="G201" s="6"/>
      <c r="H201" s="6"/>
      <c r="I201" s="22">
        <v>0</v>
      </c>
      <c r="J201" s="59"/>
      <c r="K201" s="21">
        <f aca="true" t="shared" si="13" ref="K201:K208">E201*I201*(100-$J$200)/100</f>
        <v>0</v>
      </c>
    </row>
    <row r="202" spans="1:11" s="17" customFormat="1" ht="15">
      <c r="A202" s="5">
        <v>151</v>
      </c>
      <c r="B202" s="4" t="s">
        <v>6</v>
      </c>
      <c r="C202" s="26" t="s">
        <v>143</v>
      </c>
      <c r="D202" s="56" t="s">
        <v>1</v>
      </c>
      <c r="E202" s="56">
        <v>20</v>
      </c>
      <c r="F202" s="6"/>
      <c r="G202" s="6"/>
      <c r="H202" s="48"/>
      <c r="I202" s="22">
        <v>0</v>
      </c>
      <c r="J202" s="59"/>
      <c r="K202" s="21">
        <f t="shared" si="13"/>
        <v>0</v>
      </c>
    </row>
    <row r="203" spans="1:34" s="42" customFormat="1" ht="15">
      <c r="A203" s="5">
        <v>152</v>
      </c>
      <c r="B203" s="4" t="s">
        <v>6</v>
      </c>
      <c r="C203" s="26" t="s">
        <v>8</v>
      </c>
      <c r="D203" s="56" t="s">
        <v>1</v>
      </c>
      <c r="E203" s="56">
        <v>4</v>
      </c>
      <c r="F203" s="24"/>
      <c r="G203" s="24"/>
      <c r="H203" s="48"/>
      <c r="I203" s="22">
        <v>0</v>
      </c>
      <c r="J203" s="59"/>
      <c r="K203" s="21">
        <f t="shared" si="13"/>
        <v>0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spans="1:13" s="17" customFormat="1" ht="15">
      <c r="A204" s="5">
        <v>153</v>
      </c>
      <c r="B204" s="4" t="s">
        <v>6</v>
      </c>
      <c r="C204" s="26" t="s">
        <v>9</v>
      </c>
      <c r="D204" s="56" t="s">
        <v>1</v>
      </c>
      <c r="E204" s="56">
        <v>2</v>
      </c>
      <c r="F204" s="6"/>
      <c r="G204" s="6"/>
      <c r="H204" s="6"/>
      <c r="I204" s="22">
        <v>0</v>
      </c>
      <c r="J204" s="59"/>
      <c r="K204" s="21">
        <f t="shared" si="13"/>
        <v>0</v>
      </c>
      <c r="M204" s="17" t="s">
        <v>244</v>
      </c>
    </row>
    <row r="205" spans="1:11" s="17" customFormat="1" ht="15">
      <c r="A205" s="5">
        <v>154</v>
      </c>
      <c r="B205" s="4" t="s">
        <v>6</v>
      </c>
      <c r="C205" s="26" t="s">
        <v>144</v>
      </c>
      <c r="D205" s="56" t="s">
        <v>1</v>
      </c>
      <c r="E205" s="56">
        <v>5</v>
      </c>
      <c r="F205" s="6"/>
      <c r="G205" s="6"/>
      <c r="H205" s="6"/>
      <c r="I205" s="22">
        <v>0</v>
      </c>
      <c r="J205" s="59"/>
      <c r="K205" s="21">
        <f t="shared" si="13"/>
        <v>0</v>
      </c>
    </row>
    <row r="206" spans="1:11" s="17" customFormat="1" ht="15">
      <c r="A206" s="5">
        <v>155</v>
      </c>
      <c r="B206" s="4" t="s">
        <v>6</v>
      </c>
      <c r="C206" s="26" t="s">
        <v>243</v>
      </c>
      <c r="D206" s="56" t="s">
        <v>1</v>
      </c>
      <c r="E206" s="56">
        <v>3</v>
      </c>
      <c r="F206" s="6"/>
      <c r="G206" s="6"/>
      <c r="H206" s="6"/>
      <c r="I206" s="22">
        <v>0</v>
      </c>
      <c r="J206" s="59"/>
      <c r="K206" s="21">
        <f t="shared" si="13"/>
        <v>0</v>
      </c>
    </row>
    <row r="207" spans="1:11" s="17" customFormat="1" ht="15">
      <c r="A207" s="5">
        <v>156</v>
      </c>
      <c r="B207" s="4" t="s">
        <v>6</v>
      </c>
      <c r="C207" s="26" t="s">
        <v>10</v>
      </c>
      <c r="D207" s="56" t="s">
        <v>1</v>
      </c>
      <c r="E207" s="56">
        <v>12</v>
      </c>
      <c r="F207" s="6"/>
      <c r="G207" s="6"/>
      <c r="H207" s="6"/>
      <c r="I207" s="22">
        <v>0</v>
      </c>
      <c r="J207" s="59"/>
      <c r="K207" s="21">
        <f t="shared" si="13"/>
        <v>0</v>
      </c>
    </row>
    <row r="208" spans="1:11" s="17" customFormat="1" ht="15">
      <c r="A208" s="5">
        <v>157</v>
      </c>
      <c r="B208" s="4" t="s">
        <v>6</v>
      </c>
      <c r="C208" s="26" t="s">
        <v>11</v>
      </c>
      <c r="D208" s="56" t="s">
        <v>1</v>
      </c>
      <c r="E208" s="56">
        <v>3</v>
      </c>
      <c r="F208" s="6"/>
      <c r="G208" s="6"/>
      <c r="H208" s="6"/>
      <c r="I208" s="22">
        <v>0</v>
      </c>
      <c r="J208" s="59"/>
      <c r="K208" s="21">
        <f t="shared" si="13"/>
        <v>0</v>
      </c>
    </row>
    <row r="209" spans="1:11" s="17" customFormat="1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2" s="17" customFormat="1" ht="15">
      <c r="A210" s="5">
        <v>158</v>
      </c>
      <c r="B210" s="4" t="s">
        <v>87</v>
      </c>
      <c r="C210" s="25" t="s">
        <v>85</v>
      </c>
      <c r="D210" s="41" t="s">
        <v>1</v>
      </c>
      <c r="E210" s="41">
        <v>36</v>
      </c>
      <c r="F210" s="6"/>
      <c r="G210" s="6"/>
      <c r="H210" s="6"/>
      <c r="I210" s="22">
        <v>0</v>
      </c>
      <c r="J210" s="61"/>
      <c r="K210" s="21">
        <f>E210*I210*(100-$J$210)/100</f>
        <v>0</v>
      </c>
      <c r="L210" s="17" t="s">
        <v>244</v>
      </c>
    </row>
    <row r="211" spans="1:11" s="17" customFormat="1" ht="15">
      <c r="A211" s="5">
        <v>159</v>
      </c>
      <c r="B211" s="4" t="s">
        <v>87</v>
      </c>
      <c r="C211" s="25" t="s">
        <v>86</v>
      </c>
      <c r="D211" s="41" t="s">
        <v>1</v>
      </c>
      <c r="E211" s="41">
        <v>60</v>
      </c>
      <c r="F211" s="6"/>
      <c r="G211" s="6"/>
      <c r="H211" s="6"/>
      <c r="I211" s="22">
        <v>0</v>
      </c>
      <c r="J211" s="60"/>
      <c r="K211" s="21">
        <f>E211*I211*(100-$J$210)/100</f>
        <v>0</v>
      </c>
    </row>
    <row r="212" spans="1:11" s="17" customFormat="1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2" s="17" customFormat="1" ht="15">
      <c r="A213" s="5">
        <v>160</v>
      </c>
      <c r="B213" s="4" t="s">
        <v>90</v>
      </c>
      <c r="C213" s="26" t="s">
        <v>96</v>
      </c>
      <c r="D213" s="56" t="s">
        <v>1</v>
      </c>
      <c r="E213" s="56">
        <v>1</v>
      </c>
      <c r="F213" s="6"/>
      <c r="G213" s="6"/>
      <c r="H213" s="6"/>
      <c r="I213" s="22">
        <v>0</v>
      </c>
      <c r="J213" s="59"/>
      <c r="K213" s="21">
        <f>E213*I213*(100-$J$213)/100</f>
        <v>0</v>
      </c>
      <c r="L213" s="17" t="s">
        <v>244</v>
      </c>
    </row>
    <row r="214" spans="1:11" s="17" customFormat="1" ht="15">
      <c r="A214" s="5">
        <v>161</v>
      </c>
      <c r="B214" s="4" t="s">
        <v>90</v>
      </c>
      <c r="C214" s="26" t="s">
        <v>145</v>
      </c>
      <c r="D214" s="56" t="s">
        <v>1</v>
      </c>
      <c r="E214" s="56">
        <v>5</v>
      </c>
      <c r="F214" s="6"/>
      <c r="G214" s="6"/>
      <c r="H214" s="6"/>
      <c r="I214" s="22">
        <v>0</v>
      </c>
      <c r="J214" s="59"/>
      <c r="K214" s="21">
        <f>E214*I214*(100-$J$213)/100</f>
        <v>0</v>
      </c>
    </row>
    <row r="215" spans="1:11" s="17" customFormat="1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s="17" customFormat="1" ht="15">
      <c r="A216" s="5">
        <v>162</v>
      </c>
      <c r="B216" s="4" t="s">
        <v>146</v>
      </c>
      <c r="C216" s="25" t="s">
        <v>147</v>
      </c>
      <c r="D216" s="41" t="s">
        <v>148</v>
      </c>
      <c r="E216" s="41">
        <v>5</v>
      </c>
      <c r="F216" s="6"/>
      <c r="G216" s="6"/>
      <c r="H216" s="6"/>
      <c r="I216" s="22">
        <v>0</v>
      </c>
      <c r="J216" s="61"/>
      <c r="K216" s="21">
        <f aca="true" t="shared" si="14" ref="K216:K221">E216*I216*(100-$J$216)/100</f>
        <v>0</v>
      </c>
    </row>
    <row r="217" spans="1:11" s="17" customFormat="1" ht="15">
      <c r="A217" s="5">
        <v>163</v>
      </c>
      <c r="B217" s="4" t="s">
        <v>146</v>
      </c>
      <c r="C217" s="25" t="s">
        <v>149</v>
      </c>
      <c r="D217" s="41" t="s">
        <v>148</v>
      </c>
      <c r="E217" s="41">
        <v>5</v>
      </c>
      <c r="F217" s="6"/>
      <c r="G217" s="6"/>
      <c r="H217" s="6"/>
      <c r="I217" s="22">
        <v>0</v>
      </c>
      <c r="J217" s="59"/>
      <c r="K217" s="21">
        <f t="shared" si="14"/>
        <v>0</v>
      </c>
    </row>
    <row r="218" spans="1:12" s="17" customFormat="1" ht="15">
      <c r="A218" s="5">
        <v>164</v>
      </c>
      <c r="B218" s="4" t="s">
        <v>146</v>
      </c>
      <c r="C218" s="25" t="s">
        <v>150</v>
      </c>
      <c r="D218" s="41" t="s">
        <v>148</v>
      </c>
      <c r="E218" s="41">
        <v>1</v>
      </c>
      <c r="F218" s="6"/>
      <c r="G218" s="6"/>
      <c r="H218" s="6"/>
      <c r="I218" s="22">
        <v>0</v>
      </c>
      <c r="J218" s="59"/>
      <c r="K218" s="21">
        <f t="shared" si="14"/>
        <v>0</v>
      </c>
      <c r="L218" s="17" t="s">
        <v>244</v>
      </c>
    </row>
    <row r="219" spans="1:11" s="17" customFormat="1" ht="15">
      <c r="A219" s="5">
        <v>165</v>
      </c>
      <c r="B219" s="4" t="s">
        <v>146</v>
      </c>
      <c r="C219" s="25" t="s">
        <v>151</v>
      </c>
      <c r="D219" s="41" t="s">
        <v>148</v>
      </c>
      <c r="E219" s="41">
        <v>10</v>
      </c>
      <c r="F219" s="6"/>
      <c r="G219" s="6"/>
      <c r="H219" s="6"/>
      <c r="I219" s="22">
        <v>0</v>
      </c>
      <c r="J219" s="59"/>
      <c r="K219" s="21">
        <f t="shared" si="14"/>
        <v>0</v>
      </c>
    </row>
    <row r="220" spans="1:11" s="17" customFormat="1" ht="15">
      <c r="A220" s="5">
        <v>166</v>
      </c>
      <c r="B220" s="4" t="s">
        <v>146</v>
      </c>
      <c r="C220" s="25" t="s">
        <v>152</v>
      </c>
      <c r="D220" s="41" t="s">
        <v>148</v>
      </c>
      <c r="E220" s="41">
        <v>1</v>
      </c>
      <c r="F220" s="6"/>
      <c r="G220" s="6"/>
      <c r="H220" s="6"/>
      <c r="I220" s="22">
        <v>0</v>
      </c>
      <c r="J220" s="59"/>
      <c r="K220" s="21">
        <f t="shared" si="14"/>
        <v>0</v>
      </c>
    </row>
    <row r="221" spans="1:11" s="17" customFormat="1" ht="15">
      <c r="A221" s="5">
        <v>167</v>
      </c>
      <c r="B221" s="4" t="s">
        <v>146</v>
      </c>
      <c r="C221" s="25" t="s">
        <v>153</v>
      </c>
      <c r="D221" s="41" t="s">
        <v>148</v>
      </c>
      <c r="E221" s="41">
        <v>4</v>
      </c>
      <c r="F221" s="6"/>
      <c r="G221" s="6"/>
      <c r="H221" s="6"/>
      <c r="I221" s="22">
        <v>0</v>
      </c>
      <c r="J221" s="59"/>
      <c r="K221" s="21">
        <f t="shared" si="14"/>
        <v>0</v>
      </c>
    </row>
    <row r="222" spans="1:11" s="17" customFormat="1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s="17" customFormat="1" ht="15">
      <c r="A223" s="5">
        <v>168</v>
      </c>
      <c r="B223" s="4" t="s">
        <v>154</v>
      </c>
      <c r="C223" s="26" t="s">
        <v>155</v>
      </c>
      <c r="D223" s="41" t="s">
        <v>1</v>
      </c>
      <c r="E223" s="56">
        <v>5</v>
      </c>
      <c r="F223" s="6"/>
      <c r="G223" s="6"/>
      <c r="H223" s="6"/>
      <c r="I223" s="22">
        <v>0</v>
      </c>
      <c r="J223" s="61"/>
      <c r="K223" s="21">
        <f>E223*I223*(100-$J$223)/100</f>
        <v>0</v>
      </c>
    </row>
    <row r="224" spans="1:11" s="17" customFormat="1" ht="15">
      <c r="A224" s="5">
        <v>169</v>
      </c>
      <c r="B224" s="4" t="s">
        <v>154</v>
      </c>
      <c r="C224" s="26" t="s">
        <v>156</v>
      </c>
      <c r="D224" s="56" t="s">
        <v>1</v>
      </c>
      <c r="E224" s="56">
        <v>5</v>
      </c>
      <c r="F224" s="6"/>
      <c r="G224" s="6"/>
      <c r="H224" s="6"/>
      <c r="I224" s="22">
        <v>0</v>
      </c>
      <c r="J224" s="66"/>
      <c r="K224" s="21">
        <f>E224*I224*(100-$J$223)/100</f>
        <v>0</v>
      </c>
    </row>
    <row r="225" spans="1:12" s="17" customFormat="1" ht="15">
      <c r="A225" s="5">
        <v>170</v>
      </c>
      <c r="B225" s="4" t="s">
        <v>154</v>
      </c>
      <c r="C225" s="26" t="s">
        <v>157</v>
      </c>
      <c r="D225" s="56" t="s">
        <v>1</v>
      </c>
      <c r="E225" s="56">
        <v>10</v>
      </c>
      <c r="F225" s="6"/>
      <c r="G225" s="6"/>
      <c r="H225" s="6"/>
      <c r="I225" s="22">
        <v>0</v>
      </c>
      <c r="J225" s="66"/>
      <c r="K225" s="21">
        <f>E225*I225*(100-$J$223)/100</f>
        <v>0</v>
      </c>
      <c r="L225" s="17" t="s">
        <v>244</v>
      </c>
    </row>
    <row r="226" spans="1:11" s="17" customFormat="1" ht="15">
      <c r="A226" s="5">
        <v>171</v>
      </c>
      <c r="B226" s="4" t="s">
        <v>154</v>
      </c>
      <c r="C226" s="26" t="s">
        <v>158</v>
      </c>
      <c r="D226" s="56" t="s">
        <v>1</v>
      </c>
      <c r="E226" s="56">
        <v>10</v>
      </c>
      <c r="F226" s="6"/>
      <c r="G226" s="6"/>
      <c r="H226" s="6"/>
      <c r="I226" s="22">
        <v>0</v>
      </c>
      <c r="J226" s="66"/>
      <c r="K226" s="21">
        <f>E226*I226*(100-$J$223)/100</f>
        <v>0</v>
      </c>
    </row>
    <row r="227" spans="1:11" s="17" customFormat="1" ht="15">
      <c r="A227" s="5">
        <v>172</v>
      </c>
      <c r="B227" s="4" t="s">
        <v>154</v>
      </c>
      <c r="C227" s="26" t="s">
        <v>159</v>
      </c>
      <c r="D227" s="56" t="s">
        <v>1</v>
      </c>
      <c r="E227" s="56">
        <v>20</v>
      </c>
      <c r="F227" s="6"/>
      <c r="G227" s="6"/>
      <c r="H227" s="6"/>
      <c r="I227" s="22">
        <v>0</v>
      </c>
      <c r="J227" s="66"/>
      <c r="K227" s="21">
        <f>E227*I227*(100-$J$223)/100</f>
        <v>0</v>
      </c>
    </row>
    <row r="228" spans="1:11" s="17" customFormat="1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s="17" customFormat="1" ht="15">
      <c r="A229" s="5">
        <v>173</v>
      </c>
      <c r="B229" s="19" t="s">
        <v>91</v>
      </c>
      <c r="C229" s="26" t="s">
        <v>92</v>
      </c>
      <c r="D229" s="56" t="s">
        <v>1</v>
      </c>
      <c r="E229" s="56">
        <v>5</v>
      </c>
      <c r="F229" s="6"/>
      <c r="G229" s="6"/>
      <c r="H229" s="6"/>
      <c r="I229" s="22">
        <v>0</v>
      </c>
      <c r="J229" s="59"/>
      <c r="K229" s="21">
        <f>E229*I229*(100-$J$229)/100</f>
        <v>0</v>
      </c>
    </row>
    <row r="230" spans="1:11" s="17" customFormat="1" ht="15">
      <c r="A230" s="5">
        <v>174</v>
      </c>
      <c r="B230" s="19" t="s">
        <v>91</v>
      </c>
      <c r="C230" s="26" t="s">
        <v>163</v>
      </c>
      <c r="D230" s="56" t="s">
        <v>1</v>
      </c>
      <c r="E230" s="56">
        <v>5</v>
      </c>
      <c r="F230" s="6"/>
      <c r="G230" s="6"/>
      <c r="H230" s="6"/>
      <c r="I230" s="22">
        <v>0</v>
      </c>
      <c r="J230" s="59"/>
      <c r="K230" s="21">
        <f aca="true" t="shared" si="15" ref="K230:K234">E230*I230*(100-$J$229)/100</f>
        <v>0</v>
      </c>
    </row>
    <row r="231" spans="1:13" s="17" customFormat="1" ht="15">
      <c r="A231" s="5">
        <v>175</v>
      </c>
      <c r="B231" s="19" t="s">
        <v>91</v>
      </c>
      <c r="C231" s="26" t="s">
        <v>164</v>
      </c>
      <c r="D231" s="56" t="s">
        <v>1</v>
      </c>
      <c r="E231" s="56">
        <v>2</v>
      </c>
      <c r="F231" s="6"/>
      <c r="G231" s="6"/>
      <c r="H231" s="6"/>
      <c r="I231" s="22">
        <v>0</v>
      </c>
      <c r="J231" s="59"/>
      <c r="K231" s="21">
        <f t="shared" si="15"/>
        <v>0</v>
      </c>
      <c r="M231" s="17" t="s">
        <v>244</v>
      </c>
    </row>
    <row r="232" spans="1:11" s="17" customFormat="1" ht="15">
      <c r="A232" s="5">
        <v>176</v>
      </c>
      <c r="B232" s="19" t="s">
        <v>91</v>
      </c>
      <c r="C232" s="26" t="s">
        <v>161</v>
      </c>
      <c r="D232" s="56" t="s">
        <v>1</v>
      </c>
      <c r="E232" s="56">
        <v>2</v>
      </c>
      <c r="F232" s="6"/>
      <c r="G232" s="6"/>
      <c r="H232" s="6"/>
      <c r="I232" s="22">
        <v>0</v>
      </c>
      <c r="J232" s="59"/>
      <c r="K232" s="21">
        <f t="shared" si="15"/>
        <v>0</v>
      </c>
    </row>
    <row r="233" spans="1:11" s="17" customFormat="1" ht="15">
      <c r="A233" s="5">
        <v>177</v>
      </c>
      <c r="B233" s="19" t="s">
        <v>91</v>
      </c>
      <c r="C233" s="26" t="s">
        <v>162</v>
      </c>
      <c r="D233" s="56" t="s">
        <v>1</v>
      </c>
      <c r="E233" s="56">
        <v>2</v>
      </c>
      <c r="F233" s="6"/>
      <c r="G233" s="6"/>
      <c r="H233" s="6"/>
      <c r="I233" s="22">
        <v>0</v>
      </c>
      <c r="J233" s="59"/>
      <c r="K233" s="21">
        <f t="shared" si="15"/>
        <v>0</v>
      </c>
    </row>
    <row r="234" spans="1:11" s="17" customFormat="1" ht="15">
      <c r="A234" s="5">
        <v>178</v>
      </c>
      <c r="B234" s="19" t="s">
        <v>91</v>
      </c>
      <c r="C234" s="26" t="s">
        <v>160</v>
      </c>
      <c r="D234" s="56" t="s">
        <v>1</v>
      </c>
      <c r="E234" s="56">
        <v>5</v>
      </c>
      <c r="F234" s="6"/>
      <c r="G234" s="6"/>
      <c r="H234" s="6"/>
      <c r="I234" s="22">
        <v>0</v>
      </c>
      <c r="J234" s="60"/>
      <c r="K234" s="21">
        <f t="shared" si="15"/>
        <v>0</v>
      </c>
    </row>
    <row r="235" spans="1:11" s="17" customFormat="1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s="17" customFormat="1" ht="15">
      <c r="A236" s="51">
        <v>179</v>
      </c>
      <c r="B236" s="19" t="s">
        <v>195</v>
      </c>
      <c r="C236" s="26" t="s">
        <v>196</v>
      </c>
      <c r="D236" s="56" t="s">
        <v>1</v>
      </c>
      <c r="E236" s="56">
        <v>100</v>
      </c>
      <c r="F236" s="30"/>
      <c r="G236" s="30"/>
      <c r="H236" s="30"/>
      <c r="I236" s="22">
        <v>0</v>
      </c>
      <c r="J236" s="63"/>
      <c r="K236" s="21">
        <f>E236*I236*(100-$J$236)/100</f>
        <v>0</v>
      </c>
    </row>
    <row r="237" spans="1:11" s="17" customFormat="1" ht="15">
      <c r="A237" s="51">
        <v>180</v>
      </c>
      <c r="B237" s="19" t="s">
        <v>195</v>
      </c>
      <c r="C237" s="31" t="s">
        <v>197</v>
      </c>
      <c r="D237" s="56" t="s">
        <v>1</v>
      </c>
      <c r="E237" s="56">
        <v>200</v>
      </c>
      <c r="F237" s="28"/>
      <c r="G237" s="28"/>
      <c r="H237" s="28"/>
      <c r="I237" s="22">
        <v>0</v>
      </c>
      <c r="J237" s="64"/>
      <c r="K237" s="21">
        <f aca="true" t="shared" si="16" ref="K237:K269">E237*I237*(100-$J$236)/100</f>
        <v>0</v>
      </c>
    </row>
    <row r="238" spans="1:11" s="17" customFormat="1" ht="15">
      <c r="A238" s="51">
        <v>181</v>
      </c>
      <c r="B238" s="19" t="s">
        <v>195</v>
      </c>
      <c r="C238" s="31" t="s">
        <v>198</v>
      </c>
      <c r="D238" s="56" t="s">
        <v>1</v>
      </c>
      <c r="E238" s="56">
        <v>600</v>
      </c>
      <c r="F238" s="28"/>
      <c r="G238" s="28"/>
      <c r="H238" s="28"/>
      <c r="I238" s="22">
        <v>0</v>
      </c>
      <c r="J238" s="64"/>
      <c r="K238" s="21">
        <f t="shared" si="16"/>
        <v>0</v>
      </c>
    </row>
    <row r="239" spans="1:11" s="17" customFormat="1" ht="15">
      <c r="A239" s="51">
        <v>182</v>
      </c>
      <c r="B239" s="19" t="s">
        <v>195</v>
      </c>
      <c r="C239" s="31" t="s">
        <v>199</v>
      </c>
      <c r="D239" s="56" t="s">
        <v>1</v>
      </c>
      <c r="E239" s="56">
        <v>200</v>
      </c>
      <c r="F239" s="28"/>
      <c r="G239" s="28"/>
      <c r="H239" s="28"/>
      <c r="I239" s="22">
        <v>0</v>
      </c>
      <c r="J239" s="64"/>
      <c r="K239" s="21">
        <f t="shared" si="16"/>
        <v>0</v>
      </c>
    </row>
    <row r="240" spans="1:11" s="17" customFormat="1" ht="15">
      <c r="A240" s="51">
        <v>183</v>
      </c>
      <c r="B240" s="19" t="s">
        <v>195</v>
      </c>
      <c r="C240" s="31" t="s">
        <v>200</v>
      </c>
      <c r="D240" s="56" t="s">
        <v>1</v>
      </c>
      <c r="E240" s="56">
        <v>200</v>
      </c>
      <c r="F240" s="28"/>
      <c r="G240" s="28"/>
      <c r="H240" s="28"/>
      <c r="I240" s="22">
        <v>0</v>
      </c>
      <c r="J240" s="64"/>
      <c r="K240" s="21">
        <f t="shared" si="16"/>
        <v>0</v>
      </c>
    </row>
    <row r="241" spans="1:11" s="17" customFormat="1" ht="15">
      <c r="A241" s="51">
        <v>184</v>
      </c>
      <c r="B241" s="19" t="s">
        <v>195</v>
      </c>
      <c r="C241" s="31" t="s">
        <v>201</v>
      </c>
      <c r="D241" s="56" t="s">
        <v>1</v>
      </c>
      <c r="E241" s="56">
        <v>100</v>
      </c>
      <c r="F241" s="28"/>
      <c r="G241" s="28"/>
      <c r="H241" s="28"/>
      <c r="I241" s="22">
        <v>0</v>
      </c>
      <c r="J241" s="64"/>
      <c r="K241" s="21">
        <f t="shared" si="16"/>
        <v>0</v>
      </c>
    </row>
    <row r="242" spans="1:11" s="17" customFormat="1" ht="15">
      <c r="A242" s="51">
        <v>185</v>
      </c>
      <c r="B242" s="19" t="s">
        <v>195</v>
      </c>
      <c r="C242" s="31" t="s">
        <v>202</v>
      </c>
      <c r="D242" s="56" t="s">
        <v>1</v>
      </c>
      <c r="E242" s="56">
        <v>100</v>
      </c>
      <c r="F242" s="28"/>
      <c r="G242" s="28"/>
      <c r="H242" s="28"/>
      <c r="I242" s="22">
        <v>0</v>
      </c>
      <c r="J242" s="64"/>
      <c r="K242" s="21">
        <f t="shared" si="16"/>
        <v>0</v>
      </c>
    </row>
    <row r="243" spans="1:11" s="17" customFormat="1" ht="15">
      <c r="A243" s="51">
        <v>186</v>
      </c>
      <c r="B243" s="19" t="s">
        <v>195</v>
      </c>
      <c r="C243" s="31" t="s">
        <v>203</v>
      </c>
      <c r="D243" s="56" t="s">
        <v>1</v>
      </c>
      <c r="E243" s="56">
        <v>300</v>
      </c>
      <c r="F243" s="28"/>
      <c r="G243" s="28"/>
      <c r="H243" s="28"/>
      <c r="I243" s="22">
        <v>0</v>
      </c>
      <c r="J243" s="64"/>
      <c r="K243" s="21">
        <f t="shared" si="16"/>
        <v>0</v>
      </c>
    </row>
    <row r="244" spans="1:11" s="17" customFormat="1" ht="15">
      <c r="A244" s="51">
        <v>187</v>
      </c>
      <c r="B244" s="19" t="s">
        <v>195</v>
      </c>
      <c r="C244" s="31" t="s">
        <v>204</v>
      </c>
      <c r="D244" s="56" t="s">
        <v>1</v>
      </c>
      <c r="E244" s="56">
        <v>300</v>
      </c>
      <c r="F244" s="28"/>
      <c r="G244" s="28"/>
      <c r="H244" s="28"/>
      <c r="I244" s="22">
        <v>0</v>
      </c>
      <c r="J244" s="64"/>
      <c r="K244" s="21">
        <f t="shared" si="16"/>
        <v>0</v>
      </c>
    </row>
    <row r="245" spans="1:11" s="17" customFormat="1" ht="15">
      <c r="A245" s="51">
        <v>188</v>
      </c>
      <c r="B245" s="19" t="s">
        <v>195</v>
      </c>
      <c r="C245" s="31" t="s">
        <v>205</v>
      </c>
      <c r="D245" s="56" t="s">
        <v>1</v>
      </c>
      <c r="E245" s="56">
        <v>1000</v>
      </c>
      <c r="F245" s="28"/>
      <c r="G245" s="28"/>
      <c r="H245" s="28"/>
      <c r="I245" s="22">
        <v>0</v>
      </c>
      <c r="J245" s="64"/>
      <c r="K245" s="21">
        <f t="shared" si="16"/>
        <v>0</v>
      </c>
    </row>
    <row r="246" spans="1:11" s="17" customFormat="1" ht="15">
      <c r="A246" s="51">
        <v>189</v>
      </c>
      <c r="B246" s="19" t="s">
        <v>195</v>
      </c>
      <c r="C246" s="31" t="s">
        <v>206</v>
      </c>
      <c r="D246" s="56" t="s">
        <v>1</v>
      </c>
      <c r="E246" s="56">
        <v>200</v>
      </c>
      <c r="F246" s="28"/>
      <c r="G246" s="28"/>
      <c r="H246" s="28"/>
      <c r="I246" s="22">
        <v>0</v>
      </c>
      <c r="J246" s="64"/>
      <c r="K246" s="21">
        <f t="shared" si="16"/>
        <v>0</v>
      </c>
    </row>
    <row r="247" spans="1:11" s="17" customFormat="1" ht="15">
      <c r="A247" s="51">
        <v>190</v>
      </c>
      <c r="B247" s="19" t="s">
        <v>195</v>
      </c>
      <c r="C247" s="31" t="s">
        <v>207</v>
      </c>
      <c r="D247" s="56" t="s">
        <v>1</v>
      </c>
      <c r="E247" s="56">
        <v>100</v>
      </c>
      <c r="F247" s="28"/>
      <c r="G247" s="28"/>
      <c r="H247" s="28"/>
      <c r="I247" s="22">
        <v>0</v>
      </c>
      <c r="J247" s="64"/>
      <c r="K247" s="21">
        <f t="shared" si="16"/>
        <v>0</v>
      </c>
    </row>
    <row r="248" spans="1:11" s="17" customFormat="1" ht="15">
      <c r="A248" s="51">
        <v>191</v>
      </c>
      <c r="B248" s="19" t="s">
        <v>195</v>
      </c>
      <c r="C248" s="31" t="s">
        <v>208</v>
      </c>
      <c r="D248" s="56" t="s">
        <v>1</v>
      </c>
      <c r="E248" s="56">
        <v>10</v>
      </c>
      <c r="F248" s="28"/>
      <c r="G248" s="28"/>
      <c r="H248" s="28"/>
      <c r="I248" s="22">
        <v>0</v>
      </c>
      <c r="J248" s="64"/>
      <c r="K248" s="21">
        <f t="shared" si="16"/>
        <v>0</v>
      </c>
    </row>
    <row r="249" spans="1:11" s="17" customFormat="1" ht="15">
      <c r="A249" s="51">
        <v>192</v>
      </c>
      <c r="B249" s="19" t="s">
        <v>195</v>
      </c>
      <c r="C249" s="31" t="s">
        <v>209</v>
      </c>
      <c r="D249" s="56" t="s">
        <v>1</v>
      </c>
      <c r="E249" s="56">
        <v>10</v>
      </c>
      <c r="F249" s="28"/>
      <c r="G249" s="28"/>
      <c r="H249" s="28"/>
      <c r="I249" s="22">
        <v>0</v>
      </c>
      <c r="J249" s="64"/>
      <c r="K249" s="21">
        <f t="shared" si="16"/>
        <v>0</v>
      </c>
    </row>
    <row r="250" spans="1:11" s="17" customFormat="1" ht="15">
      <c r="A250" s="51">
        <v>193</v>
      </c>
      <c r="B250" s="19" t="s">
        <v>195</v>
      </c>
      <c r="C250" s="31" t="s">
        <v>210</v>
      </c>
      <c r="D250" s="56" t="s">
        <v>1</v>
      </c>
      <c r="E250" s="56">
        <v>300</v>
      </c>
      <c r="F250" s="28"/>
      <c r="G250" s="28"/>
      <c r="H250" s="28"/>
      <c r="I250" s="22">
        <v>0</v>
      </c>
      <c r="J250" s="64"/>
      <c r="K250" s="21">
        <f t="shared" si="16"/>
        <v>0</v>
      </c>
    </row>
    <row r="251" spans="1:11" s="17" customFormat="1" ht="15">
      <c r="A251" s="51">
        <v>194</v>
      </c>
      <c r="B251" s="19" t="s">
        <v>195</v>
      </c>
      <c r="C251" s="31" t="s">
        <v>211</v>
      </c>
      <c r="D251" s="56" t="s">
        <v>1</v>
      </c>
      <c r="E251" s="56">
        <v>400</v>
      </c>
      <c r="F251" s="28"/>
      <c r="G251" s="28"/>
      <c r="H251" s="28"/>
      <c r="I251" s="22">
        <v>0</v>
      </c>
      <c r="J251" s="64"/>
      <c r="K251" s="21">
        <f t="shared" si="16"/>
        <v>0</v>
      </c>
    </row>
    <row r="252" spans="1:13" s="17" customFormat="1" ht="15">
      <c r="A252" s="51">
        <v>195</v>
      </c>
      <c r="B252" s="19" t="s">
        <v>195</v>
      </c>
      <c r="C252" s="31" t="s">
        <v>212</v>
      </c>
      <c r="D252" s="56" t="s">
        <v>1</v>
      </c>
      <c r="E252" s="56">
        <v>300</v>
      </c>
      <c r="F252" s="28"/>
      <c r="G252" s="28"/>
      <c r="H252" s="28"/>
      <c r="I252" s="22">
        <v>0</v>
      </c>
      <c r="J252" s="64"/>
      <c r="K252" s="21">
        <f t="shared" si="16"/>
        <v>0</v>
      </c>
      <c r="M252" s="17">
        <f>+J236</f>
        <v>0</v>
      </c>
    </row>
    <row r="253" spans="1:11" s="17" customFormat="1" ht="15">
      <c r="A253" s="51">
        <v>196</v>
      </c>
      <c r="B253" s="19" t="s">
        <v>195</v>
      </c>
      <c r="C253" s="31" t="s">
        <v>213</v>
      </c>
      <c r="D253" s="56" t="s">
        <v>1</v>
      </c>
      <c r="E253" s="56">
        <v>400</v>
      </c>
      <c r="F253" s="28"/>
      <c r="G253" s="28"/>
      <c r="H253" s="28"/>
      <c r="I253" s="22">
        <v>0</v>
      </c>
      <c r="J253" s="64"/>
      <c r="K253" s="21">
        <f t="shared" si="16"/>
        <v>0</v>
      </c>
    </row>
    <row r="254" spans="1:11" s="17" customFormat="1" ht="15">
      <c r="A254" s="52">
        <v>197</v>
      </c>
      <c r="B254" s="27" t="s">
        <v>195</v>
      </c>
      <c r="C254" s="32" t="s">
        <v>214</v>
      </c>
      <c r="D254" s="57" t="s">
        <v>1</v>
      </c>
      <c r="E254" s="57">
        <v>50</v>
      </c>
      <c r="F254" s="29"/>
      <c r="G254" s="29"/>
      <c r="H254" s="29"/>
      <c r="I254" s="22">
        <v>0</v>
      </c>
      <c r="J254" s="64"/>
      <c r="K254" s="21">
        <f t="shared" si="16"/>
        <v>0</v>
      </c>
    </row>
    <row r="255" spans="1:11" s="17" customFormat="1" ht="15">
      <c r="A255" s="51">
        <v>198</v>
      </c>
      <c r="B255" s="19" t="s">
        <v>195</v>
      </c>
      <c r="C255" s="31" t="s">
        <v>215</v>
      </c>
      <c r="D255" s="56" t="s">
        <v>1</v>
      </c>
      <c r="E255" s="56">
        <v>50</v>
      </c>
      <c r="F255" s="28"/>
      <c r="G255" s="28"/>
      <c r="H255" s="28"/>
      <c r="I255" s="22">
        <v>0</v>
      </c>
      <c r="J255" s="64"/>
      <c r="K255" s="21">
        <f t="shared" si="16"/>
        <v>0</v>
      </c>
    </row>
    <row r="256" spans="1:11" s="17" customFormat="1" ht="15">
      <c r="A256" s="51">
        <v>199</v>
      </c>
      <c r="B256" s="19" t="s">
        <v>195</v>
      </c>
      <c r="C256" s="31" t="s">
        <v>216</v>
      </c>
      <c r="D256" s="56" t="s">
        <v>1</v>
      </c>
      <c r="E256" s="56">
        <v>200</v>
      </c>
      <c r="F256" s="28"/>
      <c r="G256" s="28"/>
      <c r="H256" s="28"/>
      <c r="I256" s="22">
        <v>0</v>
      </c>
      <c r="J256" s="64"/>
      <c r="K256" s="21">
        <f t="shared" si="16"/>
        <v>0</v>
      </c>
    </row>
    <row r="257" spans="1:11" s="17" customFormat="1" ht="15">
      <c r="A257" s="51">
        <v>200</v>
      </c>
      <c r="B257" s="19" t="s">
        <v>195</v>
      </c>
      <c r="C257" s="31" t="s">
        <v>217</v>
      </c>
      <c r="D257" s="56" t="s">
        <v>1</v>
      </c>
      <c r="E257" s="56">
        <v>400</v>
      </c>
      <c r="F257" s="28"/>
      <c r="G257" s="28"/>
      <c r="H257" s="28"/>
      <c r="I257" s="22">
        <v>0</v>
      </c>
      <c r="J257" s="64"/>
      <c r="K257" s="21">
        <f t="shared" si="16"/>
        <v>0</v>
      </c>
    </row>
    <row r="258" spans="1:11" s="17" customFormat="1" ht="15">
      <c r="A258" s="51">
        <v>201</v>
      </c>
      <c r="B258" s="19" t="s">
        <v>195</v>
      </c>
      <c r="C258" s="31" t="s">
        <v>218</v>
      </c>
      <c r="D258" s="56" t="s">
        <v>1</v>
      </c>
      <c r="E258" s="56">
        <v>400</v>
      </c>
      <c r="F258" s="28"/>
      <c r="G258" s="28"/>
      <c r="H258" s="28"/>
      <c r="I258" s="22">
        <v>0</v>
      </c>
      <c r="J258" s="64"/>
      <c r="K258" s="21">
        <f t="shared" si="16"/>
        <v>0</v>
      </c>
    </row>
    <row r="259" spans="1:11" s="17" customFormat="1" ht="15">
      <c r="A259" s="51">
        <v>202</v>
      </c>
      <c r="B259" s="19" t="s">
        <v>195</v>
      </c>
      <c r="C259" s="31" t="s">
        <v>219</v>
      </c>
      <c r="D259" s="56" t="s">
        <v>1</v>
      </c>
      <c r="E259" s="56">
        <v>200</v>
      </c>
      <c r="F259" s="28"/>
      <c r="G259" s="28"/>
      <c r="H259" s="28"/>
      <c r="I259" s="22">
        <v>0</v>
      </c>
      <c r="J259" s="64"/>
      <c r="K259" s="21">
        <f t="shared" si="16"/>
        <v>0</v>
      </c>
    </row>
    <row r="260" spans="1:11" s="17" customFormat="1" ht="15">
      <c r="A260" s="51">
        <v>203</v>
      </c>
      <c r="B260" s="19" t="s">
        <v>195</v>
      </c>
      <c r="C260" s="31" t="s">
        <v>220</v>
      </c>
      <c r="D260" s="56" t="s">
        <v>1</v>
      </c>
      <c r="E260" s="56">
        <v>100</v>
      </c>
      <c r="F260" s="28"/>
      <c r="G260" s="28"/>
      <c r="H260" s="28"/>
      <c r="I260" s="22">
        <v>0</v>
      </c>
      <c r="J260" s="64"/>
      <c r="K260" s="21">
        <f t="shared" si="16"/>
        <v>0</v>
      </c>
    </row>
    <row r="261" spans="1:11" s="17" customFormat="1" ht="15">
      <c r="A261" s="51">
        <v>204</v>
      </c>
      <c r="B261" s="19" t="s">
        <v>195</v>
      </c>
      <c r="C261" s="31" t="s">
        <v>221</v>
      </c>
      <c r="D261" s="56" t="s">
        <v>1</v>
      </c>
      <c r="E261" s="56">
        <v>500</v>
      </c>
      <c r="F261" s="28"/>
      <c r="G261" s="28"/>
      <c r="H261" s="28"/>
      <c r="I261" s="22">
        <v>0</v>
      </c>
      <c r="J261" s="64"/>
      <c r="K261" s="21">
        <f t="shared" si="16"/>
        <v>0</v>
      </c>
    </row>
    <row r="262" spans="1:11" s="17" customFormat="1" ht="15">
      <c r="A262" s="51">
        <v>205</v>
      </c>
      <c r="B262" s="19" t="s">
        <v>195</v>
      </c>
      <c r="C262" s="31" t="s">
        <v>222</v>
      </c>
      <c r="D262" s="56" t="s">
        <v>1</v>
      </c>
      <c r="E262" s="56">
        <v>500</v>
      </c>
      <c r="F262" s="28"/>
      <c r="G262" s="28"/>
      <c r="H262" s="28"/>
      <c r="I262" s="22">
        <v>0</v>
      </c>
      <c r="J262" s="64"/>
      <c r="K262" s="21">
        <f t="shared" si="16"/>
        <v>0</v>
      </c>
    </row>
    <row r="263" spans="1:11" s="17" customFormat="1" ht="15">
      <c r="A263" s="51">
        <v>206</v>
      </c>
      <c r="B263" s="19" t="s">
        <v>195</v>
      </c>
      <c r="C263" s="31" t="s">
        <v>223</v>
      </c>
      <c r="D263" s="56" t="s">
        <v>1</v>
      </c>
      <c r="E263" s="56">
        <v>100</v>
      </c>
      <c r="F263" s="28"/>
      <c r="G263" s="28"/>
      <c r="H263" s="28"/>
      <c r="I263" s="22">
        <v>0</v>
      </c>
      <c r="J263" s="64"/>
      <c r="K263" s="21">
        <f t="shared" si="16"/>
        <v>0</v>
      </c>
    </row>
    <row r="264" spans="1:11" s="17" customFormat="1" ht="15">
      <c r="A264" s="51">
        <v>207</v>
      </c>
      <c r="B264" s="19" t="s">
        <v>195</v>
      </c>
      <c r="C264" s="31" t="s">
        <v>224</v>
      </c>
      <c r="D264" s="56" t="s">
        <v>1</v>
      </c>
      <c r="E264" s="56">
        <v>100</v>
      </c>
      <c r="F264" s="28"/>
      <c r="G264" s="28"/>
      <c r="H264" s="28"/>
      <c r="I264" s="22">
        <v>0</v>
      </c>
      <c r="J264" s="64"/>
      <c r="K264" s="21">
        <f t="shared" si="16"/>
        <v>0</v>
      </c>
    </row>
    <row r="265" spans="1:11" s="17" customFormat="1" ht="15">
      <c r="A265" s="51">
        <v>208</v>
      </c>
      <c r="B265" s="19" t="s">
        <v>195</v>
      </c>
      <c r="C265" s="31" t="s">
        <v>225</v>
      </c>
      <c r="D265" s="56" t="s">
        <v>1</v>
      </c>
      <c r="E265" s="56">
        <v>200</v>
      </c>
      <c r="F265" s="28"/>
      <c r="G265" s="28"/>
      <c r="H265" s="28"/>
      <c r="I265" s="22">
        <v>0</v>
      </c>
      <c r="J265" s="64"/>
      <c r="K265" s="21">
        <f t="shared" si="16"/>
        <v>0</v>
      </c>
    </row>
    <row r="266" spans="1:11" s="17" customFormat="1" ht="15">
      <c r="A266" s="51">
        <v>209</v>
      </c>
      <c r="B266" s="19" t="s">
        <v>195</v>
      </c>
      <c r="C266" s="31" t="s">
        <v>226</v>
      </c>
      <c r="D266" s="56" t="s">
        <v>1</v>
      </c>
      <c r="E266" s="56">
        <v>200</v>
      </c>
      <c r="F266" s="28"/>
      <c r="G266" s="28"/>
      <c r="H266" s="28"/>
      <c r="I266" s="22">
        <v>0</v>
      </c>
      <c r="J266" s="64"/>
      <c r="K266" s="21">
        <f t="shared" si="16"/>
        <v>0</v>
      </c>
    </row>
    <row r="267" spans="1:11" s="17" customFormat="1" ht="15">
      <c r="A267" s="51">
        <v>210</v>
      </c>
      <c r="B267" s="19" t="s">
        <v>195</v>
      </c>
      <c r="C267" s="31" t="s">
        <v>227</v>
      </c>
      <c r="D267" s="56" t="s">
        <v>1</v>
      </c>
      <c r="E267" s="56">
        <v>200</v>
      </c>
      <c r="F267" s="28"/>
      <c r="G267" s="28"/>
      <c r="H267" s="28"/>
      <c r="I267" s="22">
        <v>0</v>
      </c>
      <c r="J267" s="64"/>
      <c r="K267" s="21">
        <f t="shared" si="16"/>
        <v>0</v>
      </c>
    </row>
    <row r="268" spans="1:11" s="17" customFormat="1" ht="15">
      <c r="A268" s="51">
        <v>211</v>
      </c>
      <c r="B268" s="19" t="s">
        <v>195</v>
      </c>
      <c r="C268" s="31" t="s">
        <v>228</v>
      </c>
      <c r="D268" s="56" t="s">
        <v>1</v>
      </c>
      <c r="E268" s="56">
        <v>100</v>
      </c>
      <c r="F268" s="28"/>
      <c r="G268" s="28"/>
      <c r="H268" s="28"/>
      <c r="I268" s="22">
        <v>0</v>
      </c>
      <c r="J268" s="64"/>
      <c r="K268" s="21">
        <f t="shared" si="16"/>
        <v>0</v>
      </c>
    </row>
    <row r="269" spans="1:11" s="17" customFormat="1" ht="15">
      <c r="A269" s="51">
        <v>212</v>
      </c>
      <c r="B269" s="19" t="s">
        <v>195</v>
      </c>
      <c r="C269" s="31" t="s">
        <v>229</v>
      </c>
      <c r="D269" s="56" t="s">
        <v>1</v>
      </c>
      <c r="E269" s="56">
        <v>500</v>
      </c>
      <c r="F269" s="28"/>
      <c r="G269" s="28"/>
      <c r="H269" s="28"/>
      <c r="I269" s="22">
        <v>0</v>
      </c>
      <c r="J269" s="65"/>
      <c r="K269" s="21">
        <f t="shared" si="16"/>
        <v>0</v>
      </c>
    </row>
    <row r="270" spans="1:11" s="17" customFormat="1" ht="15">
      <c r="A270" s="44"/>
      <c r="B270" s="44"/>
      <c r="C270" s="44"/>
      <c r="D270" s="44"/>
      <c r="E270" s="44"/>
      <c r="F270" s="44"/>
      <c r="G270" s="44"/>
      <c r="H270" s="44"/>
      <c r="I270" s="44"/>
      <c r="J270" s="53"/>
      <c r="K270" s="54">
        <f>SUM(K3:K269)</f>
        <v>0</v>
      </c>
    </row>
    <row r="271" s="17" customFormat="1" ht="15">
      <c r="C271" s="24"/>
    </row>
    <row r="272" spans="2:3" s="17" customFormat="1" ht="15">
      <c r="B272" s="58" t="s">
        <v>245</v>
      </c>
      <c r="C272" s="24"/>
    </row>
    <row r="273" spans="2:3" s="17" customFormat="1" ht="15">
      <c r="B273" s="58" t="s">
        <v>246</v>
      </c>
      <c r="C273" s="24"/>
    </row>
    <row r="274" s="17" customFormat="1" ht="15">
      <c r="C274" s="24"/>
    </row>
    <row r="275" s="17" customFormat="1" ht="15">
      <c r="C275" s="24"/>
    </row>
    <row r="276" s="17" customFormat="1" ht="15">
      <c r="C276" s="24"/>
    </row>
    <row r="277" s="17" customFormat="1" ht="15">
      <c r="C277" s="24"/>
    </row>
    <row r="278" s="17" customFormat="1" ht="15">
      <c r="C278" s="24"/>
    </row>
    <row r="279" s="17" customFormat="1" ht="15">
      <c r="C279" s="24"/>
    </row>
    <row r="280" s="17" customFormat="1" ht="15">
      <c r="C280" s="24"/>
    </row>
    <row r="281" s="17" customFormat="1" ht="15">
      <c r="C281" s="24"/>
    </row>
    <row r="282" s="17" customFormat="1" ht="15">
      <c r="C282" s="24"/>
    </row>
    <row r="283" s="17" customFormat="1" ht="15">
      <c r="C283" s="24"/>
    </row>
    <row r="284" s="17" customFormat="1" ht="15">
      <c r="C284" s="24"/>
    </row>
    <row r="285" s="17" customFormat="1" ht="15">
      <c r="C285" s="24"/>
    </row>
    <row r="286" s="17" customFormat="1" ht="15">
      <c r="C286" s="24"/>
    </row>
    <row r="287" s="17" customFormat="1" ht="15">
      <c r="C287" s="24"/>
    </row>
    <row r="288" s="17" customFormat="1" ht="15">
      <c r="C288" s="24"/>
    </row>
    <row r="289" s="17" customFormat="1" ht="15">
      <c r="C289" s="24"/>
    </row>
    <row r="290" s="17" customFormat="1" ht="15">
      <c r="C290" s="24"/>
    </row>
    <row r="291" s="17" customFormat="1" ht="15">
      <c r="C291" s="24"/>
    </row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  <row r="303" s="17" customFormat="1" ht="15"/>
    <row r="304" s="17" customFormat="1" ht="15"/>
    <row r="305" s="17" customFormat="1" ht="15"/>
    <row r="306" s="17" customFormat="1" ht="15"/>
    <row r="307" s="17" customFormat="1" ht="15"/>
    <row r="308" s="17" customFormat="1" ht="15"/>
    <row r="309" s="17" customFormat="1" ht="15"/>
    <row r="310" s="17" customFormat="1" ht="15"/>
    <row r="311" s="17" customFormat="1" ht="15"/>
    <row r="312" s="17" customFormat="1" ht="15"/>
    <row r="313" s="17" customFormat="1" ht="15"/>
    <row r="314" s="17" customFormat="1" ht="15"/>
    <row r="315" s="17" customFormat="1" ht="15"/>
    <row r="316" s="17" customFormat="1" ht="15"/>
    <row r="317" s="17" customFormat="1" ht="15"/>
    <row r="318" s="17" customFormat="1" ht="15"/>
    <row r="319" s="17" customFormat="1" ht="15"/>
    <row r="320" s="17" customFormat="1" ht="15"/>
    <row r="321" s="17" customFormat="1" ht="15"/>
    <row r="322" s="17" customFormat="1" ht="15"/>
    <row r="323" s="17" customFormat="1" ht="15"/>
    <row r="324" s="17" customFormat="1" ht="15"/>
    <row r="325" s="17" customFormat="1" ht="15"/>
    <row r="326" s="17" customFormat="1" ht="15"/>
    <row r="327" s="17" customFormat="1" ht="15"/>
    <row r="328" s="17" customFormat="1" ht="15"/>
    <row r="329" s="17" customFormat="1" ht="15"/>
    <row r="330" s="17" customFormat="1" ht="15"/>
    <row r="331" s="17" customFormat="1" ht="15">
      <c r="B331"/>
    </row>
    <row r="332" s="17" customFormat="1" ht="15">
      <c r="B332"/>
    </row>
    <row r="333" s="17" customFormat="1" ht="15">
      <c r="B333"/>
    </row>
    <row r="334" s="17" customFormat="1" ht="15">
      <c r="B334"/>
    </row>
    <row r="335" spans="1:213" s="18" customFormat="1" ht="15">
      <c r="A335" s="17"/>
      <c r="B335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</row>
    <row r="336" spans="1:11" ht="15">
      <c r="A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46" s="1" customFormat="1" ht="15"/>
  </sheetData>
  <mergeCells count="24">
    <mergeCell ref="J3:J10"/>
    <mergeCell ref="J12:J19"/>
    <mergeCell ref="J106:J135"/>
    <mergeCell ref="J180:J198"/>
    <mergeCell ref="J200:J208"/>
    <mergeCell ref="J27:J30"/>
    <mergeCell ref="J32:J33"/>
    <mergeCell ref="J35:J48"/>
    <mergeCell ref="J50:J53"/>
    <mergeCell ref="J21:J25"/>
    <mergeCell ref="J137:J142"/>
    <mergeCell ref="J236:J269"/>
    <mergeCell ref="J223:J227"/>
    <mergeCell ref="J229:J234"/>
    <mergeCell ref="J210:J211"/>
    <mergeCell ref="J213:J214"/>
    <mergeCell ref="J55:J61"/>
    <mergeCell ref="J95:J101"/>
    <mergeCell ref="J153:J154"/>
    <mergeCell ref="J156:J164"/>
    <mergeCell ref="J103:J104"/>
    <mergeCell ref="J144:J151"/>
    <mergeCell ref="J216:J221"/>
    <mergeCell ref="J166:J1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jeberger</dc:creator>
  <cp:keywords/>
  <dc:description/>
  <cp:lastModifiedBy>Thor Elias Sandvig</cp:lastModifiedBy>
  <cp:lastPrinted>2018-12-07T13:21:25Z</cp:lastPrinted>
  <dcterms:created xsi:type="dcterms:W3CDTF">2014-01-13T10:12:18Z</dcterms:created>
  <dcterms:modified xsi:type="dcterms:W3CDTF">2023-02-02T14:39:44Z</dcterms:modified>
  <cp:category/>
  <cp:version/>
  <cp:contentType/>
  <cp:contentStatus/>
</cp:coreProperties>
</file>