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28680" yWindow="65416" windowWidth="29040" windowHeight="15840" activeTab="2"/>
  </bookViews>
  <sheets>
    <sheet name="Rekneskap 2022" sheetId="1" r:id="rId1"/>
    <sheet name="Budsjett 2023" sheetId="2" r:id="rId2"/>
    <sheet name="Tall for årsmøtet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<sst xmlns="http://schemas.openxmlformats.org/spreadsheetml/2006/main" count="392" uniqueCount="224">
  <si>
    <t>Åkra drill -Regnskap 2022</t>
  </si>
  <si>
    <t>DATO</t>
  </si>
  <si>
    <t>TEKST</t>
  </si>
  <si>
    <t>UTGIFTER</t>
  </si>
  <si>
    <t>INNTEKTER</t>
  </si>
  <si>
    <t>Saldo fra kontoutskrift 31.12.2021</t>
  </si>
  <si>
    <t>Saldo fra kontoutskrift 31.12.21</t>
  </si>
  <si>
    <t>JANUAR</t>
  </si>
  <si>
    <t>Dato</t>
  </si>
  <si>
    <t>Tekst</t>
  </si>
  <si>
    <t>Utgifter</t>
  </si>
  <si>
    <t>Inntekter</t>
  </si>
  <si>
    <t>27.12.2022</t>
  </si>
  <si>
    <t>Overført støtte til sponsorkonto</t>
  </si>
  <si>
    <t>07.01.2022</t>
  </si>
  <si>
    <t xml:space="preserve">Drakter </t>
  </si>
  <si>
    <t>Grasrotandel</t>
  </si>
  <si>
    <t>Leige av hall</t>
  </si>
  <si>
    <t>SUM</t>
  </si>
  <si>
    <t>Kontingent NMF</t>
  </si>
  <si>
    <t>10.01.2022</t>
  </si>
  <si>
    <t>Servering utdøvere/styret</t>
  </si>
  <si>
    <t>Resultat 2022</t>
  </si>
  <si>
    <t>Timer innleid instruktør</t>
  </si>
  <si>
    <t>Kalendersalg</t>
  </si>
  <si>
    <t>Saldo pr 31.12.2022</t>
  </si>
  <si>
    <t>12.01.2022</t>
  </si>
  <si>
    <t>Egenandel drilliade</t>
  </si>
  <si>
    <t>sjekket mot kontoutskrift 31.12 - OK</t>
  </si>
  <si>
    <t>Drillstaver</t>
  </si>
  <si>
    <t>Lønn og skatt</t>
  </si>
  <si>
    <t>13.01.2022</t>
  </si>
  <si>
    <t>Innleigd instruktør</t>
  </si>
  <si>
    <t>17.01.2022</t>
  </si>
  <si>
    <t>Telefon</t>
  </si>
  <si>
    <t>19.01.2022</t>
  </si>
  <si>
    <t>Kontingent</t>
  </si>
  <si>
    <t>20.01.2022</t>
  </si>
  <si>
    <t>Rekvisita</t>
  </si>
  <si>
    <t>31.01.2022</t>
  </si>
  <si>
    <t>Bankomkostninger</t>
  </si>
  <si>
    <t>28.01.2022</t>
  </si>
  <si>
    <t>Refusjon NMF</t>
  </si>
  <si>
    <t>FEBRUAR</t>
  </si>
  <si>
    <t>04.02.2022</t>
  </si>
  <si>
    <t>Medlemskontigent</t>
  </si>
  <si>
    <t>Innleid instruktør</t>
  </si>
  <si>
    <t>07.02.2022</t>
  </si>
  <si>
    <t>14.02.2022</t>
  </si>
  <si>
    <t>Lønn og Skatt</t>
  </si>
  <si>
    <t>16.02.2022</t>
  </si>
  <si>
    <t>18.02.2022</t>
  </si>
  <si>
    <t>Drakt</t>
  </si>
  <si>
    <t>22.02.2022</t>
  </si>
  <si>
    <t>10.02.2022</t>
  </si>
  <si>
    <t>MARS</t>
  </si>
  <si>
    <t>02.03.2022</t>
  </si>
  <si>
    <t>Skatt</t>
  </si>
  <si>
    <t>10.03.2022</t>
  </si>
  <si>
    <t>Conta</t>
  </si>
  <si>
    <t>15.03.2022</t>
  </si>
  <si>
    <t>Printer</t>
  </si>
  <si>
    <t>16.03.2022</t>
  </si>
  <si>
    <t>18.03.2022</t>
  </si>
  <si>
    <t>Støvletter</t>
  </si>
  <si>
    <t>24.03.2022</t>
  </si>
  <si>
    <t>Rogadrill</t>
  </si>
  <si>
    <t>31.03.2022</t>
  </si>
  <si>
    <t>17 mai arrangement</t>
  </si>
  <si>
    <t>25.03.2022</t>
  </si>
  <si>
    <t>Gave</t>
  </si>
  <si>
    <t>Lønn instruktør</t>
  </si>
  <si>
    <t>APRIL</t>
  </si>
  <si>
    <t>01.04.2022</t>
  </si>
  <si>
    <t>04.04.2022</t>
  </si>
  <si>
    <t>Lønn</t>
  </si>
  <si>
    <t>05.04.2022</t>
  </si>
  <si>
    <t>19.04.2022</t>
  </si>
  <si>
    <t>21.04.2022</t>
  </si>
  <si>
    <t>Loddsalg</t>
  </si>
  <si>
    <t>26.04.2022</t>
  </si>
  <si>
    <t>Årspris visa</t>
  </si>
  <si>
    <t>Vinterpokalen</t>
  </si>
  <si>
    <t>27.04.2022</t>
  </si>
  <si>
    <t>Medaljer/pokaler</t>
  </si>
  <si>
    <t>Medlemskontigent NMF</t>
  </si>
  <si>
    <t>30.04.2022</t>
  </si>
  <si>
    <t>28.04.2022</t>
  </si>
  <si>
    <t>GAVEUTDELING 2022 SK &amp; AAKRA SP</t>
  </si>
  <si>
    <t>MAI</t>
  </si>
  <si>
    <t>02.05.2022</t>
  </si>
  <si>
    <t xml:space="preserve"> 17 mai lodd</t>
  </si>
  <si>
    <t>05.05.2022</t>
  </si>
  <si>
    <t>06.05.2022</t>
  </si>
  <si>
    <t>09.05.2022</t>
  </si>
  <si>
    <t>Pokaler</t>
  </si>
  <si>
    <t>10.05.2022</t>
  </si>
  <si>
    <t>Uniformer</t>
  </si>
  <si>
    <t>11.05.2022</t>
  </si>
  <si>
    <t>12.05.2022</t>
  </si>
  <si>
    <t>Tilskudd Karmøy kommune</t>
  </si>
  <si>
    <t>13.05.2022</t>
  </si>
  <si>
    <t>23.05.2022</t>
  </si>
  <si>
    <t>Innleid instruktøe</t>
  </si>
  <si>
    <t>16.05.2022</t>
  </si>
  <si>
    <t>19.05.2022</t>
  </si>
  <si>
    <t>JUNI</t>
  </si>
  <si>
    <t>01.06.2022</t>
  </si>
  <si>
    <t>02.06.2022</t>
  </si>
  <si>
    <t>rogadrill</t>
  </si>
  <si>
    <t>09.06.2022</t>
  </si>
  <si>
    <t>10.06.2022</t>
  </si>
  <si>
    <t>13.06.2022</t>
  </si>
  <si>
    <t>14.06.2022</t>
  </si>
  <si>
    <t>Gaver</t>
  </si>
  <si>
    <t>16.06.2022</t>
  </si>
  <si>
    <t>17.06.2022</t>
  </si>
  <si>
    <t>20.06.2022</t>
  </si>
  <si>
    <t>Sommeravslutning</t>
  </si>
  <si>
    <t>30.06.2022</t>
  </si>
  <si>
    <t>Gebyr</t>
  </si>
  <si>
    <t>kurs NMF</t>
  </si>
  <si>
    <t>JULI</t>
  </si>
  <si>
    <t>06.07.2022</t>
  </si>
  <si>
    <t>Kredit nota NMF</t>
  </si>
  <si>
    <t>13.07.2022</t>
  </si>
  <si>
    <t>14.07.2022</t>
  </si>
  <si>
    <t>18.07.2022</t>
  </si>
  <si>
    <t>20.07.2022</t>
  </si>
  <si>
    <t>31.07.2022</t>
  </si>
  <si>
    <t>AUGUST</t>
  </si>
  <si>
    <t>01.08.2022</t>
  </si>
  <si>
    <t>02.08.2022</t>
  </si>
  <si>
    <t>Vipps</t>
  </si>
  <si>
    <t>04.08.2022</t>
  </si>
  <si>
    <t>12.08.2022</t>
  </si>
  <si>
    <t>Somerkurs</t>
  </si>
  <si>
    <t>16.08.2022</t>
  </si>
  <si>
    <t>18.08.2022</t>
  </si>
  <si>
    <t>Drakter</t>
  </si>
  <si>
    <t>26.08.2022</t>
  </si>
  <si>
    <t>31.08.2022</t>
  </si>
  <si>
    <t>SEPTEMBER</t>
  </si>
  <si>
    <t>01.09.2022</t>
  </si>
  <si>
    <t>03.09.2022</t>
  </si>
  <si>
    <t>07.09.2022</t>
  </si>
  <si>
    <t>Treningsklær/effekter</t>
  </si>
  <si>
    <t>08.09.2022</t>
  </si>
  <si>
    <t>16.09.2022</t>
  </si>
  <si>
    <t>27.09.2022</t>
  </si>
  <si>
    <t>30.09.2022</t>
  </si>
  <si>
    <t>OKTOBER</t>
  </si>
  <si>
    <t>04.10.2022</t>
  </si>
  <si>
    <t>05.10.2022</t>
  </si>
  <si>
    <t>12.10.2022</t>
  </si>
  <si>
    <t>Haugalandsdrilliaden</t>
  </si>
  <si>
    <t>17.10.2022</t>
  </si>
  <si>
    <t>Telefonregning</t>
  </si>
  <si>
    <t>26.10.2022</t>
  </si>
  <si>
    <t>Advendskalender</t>
  </si>
  <si>
    <t>27.10.2022</t>
  </si>
  <si>
    <t>Buss Askøy</t>
  </si>
  <si>
    <t>28.10.2022</t>
  </si>
  <si>
    <t>31.10.2022</t>
  </si>
  <si>
    <t>NOVEMBER</t>
  </si>
  <si>
    <t>01.11.2022</t>
  </si>
  <si>
    <t>Haugalandsdrilliden</t>
  </si>
  <si>
    <t>02.11.2022</t>
  </si>
  <si>
    <t>Askøy</t>
  </si>
  <si>
    <t>04.11.2022</t>
  </si>
  <si>
    <t>Feil betaling</t>
  </si>
  <si>
    <t>10.11.2022</t>
  </si>
  <si>
    <t>11.11.2022</t>
  </si>
  <si>
    <t>Rekvesita</t>
  </si>
  <si>
    <t>14.11.2022</t>
  </si>
  <si>
    <t>15.11.2022</t>
  </si>
  <si>
    <t>Julegaver</t>
  </si>
  <si>
    <t>16.11.2022</t>
  </si>
  <si>
    <t>24.11.2022</t>
  </si>
  <si>
    <t>30.11.2022</t>
  </si>
  <si>
    <t>Styreleder vederlag</t>
  </si>
  <si>
    <t>Conta fakturaprogram</t>
  </si>
  <si>
    <t>DESEMBER</t>
  </si>
  <si>
    <t>01.12.2022</t>
  </si>
  <si>
    <t>Servering</t>
  </si>
  <si>
    <t>02.12.2022</t>
  </si>
  <si>
    <t>05.12.2022</t>
  </si>
  <si>
    <t>06.12.2022</t>
  </si>
  <si>
    <t>07.12.2022</t>
  </si>
  <si>
    <t>12.12.2022</t>
  </si>
  <si>
    <t>Frifond</t>
  </si>
  <si>
    <t>Kino</t>
  </si>
  <si>
    <t>13.12.2022</t>
  </si>
  <si>
    <t>16.12.2022</t>
  </si>
  <si>
    <t>21.12.2022</t>
  </si>
  <si>
    <t>22.12.2022</t>
  </si>
  <si>
    <t>Annonse 17 mai</t>
  </si>
  <si>
    <t>23.12.2022</t>
  </si>
  <si>
    <t>Søtte sparebank 1 - uniformskjøp</t>
  </si>
  <si>
    <t>Momskompensasjon</t>
  </si>
  <si>
    <t>28.12.2022</t>
  </si>
  <si>
    <t>Søppelplukking</t>
  </si>
  <si>
    <t>29.12.2022</t>
  </si>
  <si>
    <t>31.12.2022</t>
  </si>
  <si>
    <t xml:space="preserve">Inntekter </t>
  </si>
  <si>
    <t>Kontingent (25*900)</t>
  </si>
  <si>
    <t>Gave fra Skudnes og Åkra sparebank</t>
  </si>
  <si>
    <t>Støtte fra Karmøy kommune</t>
  </si>
  <si>
    <t>17. mai arrangement, annonser og lotteri</t>
  </si>
  <si>
    <t>Grasrotandel norsk tipping</t>
  </si>
  <si>
    <t>Fra NMF om moms kompensasjon</t>
  </si>
  <si>
    <t>NMF medlemskontigent</t>
  </si>
  <si>
    <t>Halv påmelding drilliader</t>
  </si>
  <si>
    <t>Lønnsutgifter</t>
  </si>
  <si>
    <t>Leie av trenere utenfra</t>
  </si>
  <si>
    <t>Utgifter 17 arrangement</t>
  </si>
  <si>
    <t>Aktiviteter/ teambuilding</t>
  </si>
  <si>
    <t>Diverse utgifter, utstyr og drakter</t>
  </si>
  <si>
    <t>Telefonabonement</t>
  </si>
  <si>
    <t>Budsjett Åkra drill 2023</t>
  </si>
  <si>
    <t>Sum</t>
  </si>
  <si>
    <t>Drakter / uniformer</t>
  </si>
  <si>
    <t>Drilliade</t>
  </si>
  <si>
    <t>Sammestilling av poster i budjettet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</si>
</sst>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 val="single"/>
      <sz val="14"/>
      <color theme="1"/>
      <name val="Calibri (Brødtekst)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1">
    <xf numFmtId="0" fontId="0" fillId="0" borderId="0" xfId="0"/>
    <xf numFmtId="0" fontId="4" fillId="2" borderId="0" xfId="20" applyFont="1" applyFill="1">
      <alignment/>
      <protection/>
    </xf>
    <xf numFmtId="0" fontId="5" fillId="2" borderId="0" xfId="20" applyFont="1" applyFill="1">
      <alignment/>
      <protection/>
    </xf>
    <xf numFmtId="0" fontId="6" fillId="2" borderId="0" xfId="20" applyFont="1" applyFill="1">
      <alignment/>
      <protection/>
    </xf>
    <xf numFmtId="0" fontId="7" fillId="0" borderId="0" xfId="20" applyFont="1">
      <alignment/>
      <protection/>
    </xf>
    <xf numFmtId="0" fontId="8" fillId="0" borderId="0" xfId="0" applyFont="1"/>
    <xf numFmtId="0" fontId="1" fillId="0" borderId="0" xfId="0" applyFont="1"/>
    <xf numFmtId="0" fontId="2" fillId="0" borderId="0" xfId="0" applyFont="1"/>
    <xf numFmtId="16" fontId="0" fillId="0" borderId="0" xfId="0" applyNumberFormat="1"/>
    <xf numFmtId="3" fontId="0" fillId="0" borderId="0" xfId="0" applyNumberFormat="1"/>
    <xf numFmtId="3" fontId="8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009E-9ABB-4DCF-821B-3AA463ACCA4C}">
  <dimension ref="A1:M195"/>
  <sheetViews>
    <sheetView workbookViewId="0" topLeftCell="A1">
      <selection activeCell="B37" sqref="B37:D49"/>
    </sheetView>
  </sheetViews>
  <sheetFormatPr defaultColWidth="9.140625" defaultRowHeight="15"/>
  <cols>
    <col min="1" max="1" width="13.7109375" style="0" customWidth="1"/>
    <col min="2" max="2" width="45.8515625" style="0" customWidth="1"/>
    <col min="3" max="3" width="11.7109375" style="0" bestFit="1" customWidth="1"/>
    <col min="4" max="4" width="13.57421875" style="0" bestFit="1" customWidth="1"/>
    <col min="9" max="9" width="13.421875" style="0" customWidth="1"/>
    <col min="10" max="10" width="31.28125" style="0" bestFit="1" customWidth="1"/>
  </cols>
  <sheetData>
    <row r="1" spans="1:13" ht="18">
      <c r="A1" s="1"/>
      <c r="B1" s="2" t="s">
        <v>0</v>
      </c>
      <c r="C1" s="1"/>
      <c r="D1" s="1"/>
      <c r="E1" s="1"/>
      <c r="I1" s="1"/>
      <c r="J1" s="2" t="s">
        <v>0</v>
      </c>
      <c r="K1" s="1"/>
      <c r="L1" s="1"/>
      <c r="M1" s="1"/>
    </row>
    <row r="2" spans="1:13" ht="18">
      <c r="A2" s="3" t="s">
        <v>1</v>
      </c>
      <c r="B2" s="3" t="s">
        <v>2</v>
      </c>
      <c r="C2" s="3" t="s">
        <v>3</v>
      </c>
      <c r="D2" s="3" t="s">
        <v>4</v>
      </c>
      <c r="E2" s="1"/>
      <c r="I2" s="3" t="s">
        <v>1</v>
      </c>
      <c r="J2" s="3" t="s">
        <v>2</v>
      </c>
      <c r="K2" s="3" t="s">
        <v>3</v>
      </c>
      <c r="L2" s="3" t="s">
        <v>4</v>
      </c>
      <c r="M2" s="1"/>
    </row>
    <row r="3" spans="2:12" ht="15.6">
      <c r="B3" s="4" t="s">
        <v>5</v>
      </c>
      <c r="C3" s="4"/>
      <c r="D3" s="5">
        <v>157732.63</v>
      </c>
      <c r="J3" s="4" t="s">
        <v>6</v>
      </c>
      <c r="K3" s="4"/>
      <c r="L3" s="5">
        <v>51881.13</v>
      </c>
    </row>
    <row r="5" spans="1:12" ht="15">
      <c r="A5" s="5" t="s">
        <v>7</v>
      </c>
      <c r="I5" t="s">
        <v>8</v>
      </c>
      <c r="J5" t="s">
        <v>9</v>
      </c>
      <c r="K5" t="s">
        <v>10</v>
      </c>
      <c r="L5" t="s">
        <v>11</v>
      </c>
    </row>
    <row r="6" spans="1:12" ht="15">
      <c r="A6" t="s">
        <v>8</v>
      </c>
      <c r="B6" t="s">
        <v>9</v>
      </c>
      <c r="C6" t="s">
        <v>10</v>
      </c>
      <c r="D6" t="s">
        <v>11</v>
      </c>
      <c r="I6" t="s">
        <v>12</v>
      </c>
      <c r="J6" t="s">
        <v>13</v>
      </c>
      <c r="K6">
        <v>0</v>
      </c>
      <c r="L6">
        <v>16000</v>
      </c>
    </row>
    <row r="7" spans="1:3" ht="15">
      <c r="A7" t="s">
        <v>14</v>
      </c>
      <c r="B7" t="s">
        <v>15</v>
      </c>
      <c r="C7">
        <v>1937</v>
      </c>
    </row>
    <row r="8" spans="1:4" ht="15">
      <c r="A8" t="s">
        <v>14</v>
      </c>
      <c r="B8" t="s">
        <v>16</v>
      </c>
      <c r="D8">
        <v>7584.76</v>
      </c>
    </row>
    <row r="9" spans="1:12" ht="15">
      <c r="A9" t="s">
        <v>14</v>
      </c>
      <c r="B9" t="s">
        <v>17</v>
      </c>
      <c r="C9">
        <v>6000</v>
      </c>
      <c r="I9" s="5" t="s">
        <v>18</v>
      </c>
      <c r="K9" s="5">
        <f>SUM(K6:K8)</f>
        <v>0</v>
      </c>
      <c r="L9" s="5">
        <f>SUM(L6:L8)</f>
        <v>16000</v>
      </c>
    </row>
    <row r="10" spans="1:12" ht="15">
      <c r="A10" t="s">
        <v>14</v>
      </c>
      <c r="B10" t="s">
        <v>19</v>
      </c>
      <c r="C10">
        <v>18745</v>
      </c>
      <c r="K10" s="5"/>
      <c r="L10" s="5"/>
    </row>
    <row r="11" spans="1:12" ht="15">
      <c r="A11" t="s">
        <v>20</v>
      </c>
      <c r="B11" t="s">
        <v>21</v>
      </c>
      <c r="C11">
        <v>1837.51</v>
      </c>
      <c r="I11" s="5" t="s">
        <v>22</v>
      </c>
      <c r="K11" s="5"/>
      <c r="L11" s="5">
        <f>SUM(L9-K9)</f>
        <v>16000</v>
      </c>
    </row>
    <row r="12" spans="1:4" ht="15">
      <c r="A12" t="s">
        <v>20</v>
      </c>
      <c r="B12" t="s">
        <v>23</v>
      </c>
      <c r="D12">
        <v>2462</v>
      </c>
    </row>
    <row r="13" spans="1:12" ht="15">
      <c r="A13" t="s">
        <v>20</v>
      </c>
      <c r="B13" t="s">
        <v>24</v>
      </c>
      <c r="D13">
        <v>1158.68</v>
      </c>
      <c r="I13" s="5" t="s">
        <v>25</v>
      </c>
      <c r="L13" s="5">
        <f>SUM(L3-K9+L9)</f>
        <v>67881.13</v>
      </c>
    </row>
    <row r="14" spans="1:9" ht="15">
      <c r="A14" t="s">
        <v>26</v>
      </c>
      <c r="B14" t="s">
        <v>27</v>
      </c>
      <c r="D14">
        <v>1100</v>
      </c>
      <c r="I14" s="6" t="s">
        <v>28</v>
      </c>
    </row>
    <row r="15" spans="1:3" ht="15">
      <c r="A15" t="s">
        <v>26</v>
      </c>
      <c r="B15" t="s">
        <v>29</v>
      </c>
      <c r="C15">
        <v>2489</v>
      </c>
    </row>
    <row r="16" spans="1:3" ht="15">
      <c r="A16" t="s">
        <v>26</v>
      </c>
      <c r="B16" t="s">
        <v>30</v>
      </c>
      <c r="C16">
        <v>8385</v>
      </c>
    </row>
    <row r="17" spans="1:3" ht="15">
      <c r="A17" t="s">
        <v>31</v>
      </c>
      <c r="B17" t="s">
        <v>32</v>
      </c>
      <c r="C17">
        <v>777.2</v>
      </c>
    </row>
    <row r="18" spans="1:3" ht="15">
      <c r="A18" t="s">
        <v>33</v>
      </c>
      <c r="B18" t="s">
        <v>34</v>
      </c>
      <c r="C18">
        <v>129</v>
      </c>
    </row>
    <row r="19" spans="1:4" ht="15">
      <c r="A19" t="s">
        <v>35</v>
      </c>
      <c r="B19" t="s">
        <v>36</v>
      </c>
      <c r="D19">
        <v>75</v>
      </c>
    </row>
    <row r="20" spans="1:3" ht="15">
      <c r="A20" t="s">
        <v>37</v>
      </c>
      <c r="B20" t="s">
        <v>38</v>
      </c>
      <c r="C20">
        <v>764</v>
      </c>
    </row>
    <row r="21" spans="1:3" ht="15">
      <c r="A21" t="s">
        <v>39</v>
      </c>
      <c r="B21" t="s">
        <v>40</v>
      </c>
      <c r="C21">
        <v>69.5</v>
      </c>
    </row>
    <row r="22" spans="1:4" ht="15">
      <c r="A22" t="s">
        <v>41</v>
      </c>
      <c r="B22" t="s">
        <v>42</v>
      </c>
      <c r="D22">
        <v>9600</v>
      </c>
    </row>
    <row r="24" ht="15">
      <c r="A24" s="5" t="s">
        <v>43</v>
      </c>
    </row>
    <row r="26" spans="1:4" ht="15">
      <c r="A26" t="s">
        <v>44</v>
      </c>
      <c r="B26" t="s">
        <v>45</v>
      </c>
      <c r="D26">
        <v>12025</v>
      </c>
    </row>
    <row r="27" spans="1:4" ht="15">
      <c r="A27" t="s">
        <v>44</v>
      </c>
      <c r="B27" t="s">
        <v>46</v>
      </c>
      <c r="C27">
        <v>1926</v>
      </c>
      <c r="D27">
        <v>735.82</v>
      </c>
    </row>
    <row r="28" spans="1:4" ht="15">
      <c r="A28" t="s">
        <v>47</v>
      </c>
      <c r="B28" t="s">
        <v>24</v>
      </c>
      <c r="D28">
        <v>1158</v>
      </c>
    </row>
    <row r="29" spans="1:3" ht="15">
      <c r="A29" t="s">
        <v>48</v>
      </c>
      <c r="B29" t="s">
        <v>49</v>
      </c>
      <c r="C29">
        <v>10926</v>
      </c>
    </row>
    <row r="30" spans="1:3" ht="15">
      <c r="A30" t="s">
        <v>50</v>
      </c>
      <c r="B30" t="s">
        <v>34</v>
      </c>
      <c r="C30">
        <v>129</v>
      </c>
    </row>
    <row r="31" spans="1:4" ht="15">
      <c r="A31" t="s">
        <v>51</v>
      </c>
      <c r="B31" t="s">
        <v>52</v>
      </c>
      <c r="D31">
        <v>650</v>
      </c>
    </row>
    <row r="32" spans="1:3" ht="15">
      <c r="A32" t="s">
        <v>53</v>
      </c>
      <c r="B32" t="s">
        <v>40</v>
      </c>
      <c r="C32">
        <v>90.5</v>
      </c>
    </row>
    <row r="33" spans="1:3" ht="15">
      <c r="A33" t="s">
        <v>54</v>
      </c>
      <c r="B33" t="s">
        <v>21</v>
      </c>
      <c r="C33">
        <v>106.22</v>
      </c>
    </row>
    <row r="35" ht="15">
      <c r="A35" s="5" t="s">
        <v>55</v>
      </c>
    </row>
    <row r="37" spans="1:3" ht="15">
      <c r="A37" t="s">
        <v>56</v>
      </c>
      <c r="B37" t="s">
        <v>57</v>
      </c>
      <c r="C37">
        <v>3172</v>
      </c>
    </row>
    <row r="38" spans="1:4" ht="15">
      <c r="A38" t="s">
        <v>56</v>
      </c>
      <c r="B38" t="s">
        <v>46</v>
      </c>
      <c r="C38">
        <v>3416</v>
      </c>
      <c r="D38">
        <v>3100</v>
      </c>
    </row>
    <row r="39" spans="1:4" ht="15">
      <c r="A39" t="s">
        <v>56</v>
      </c>
      <c r="B39" t="s">
        <v>45</v>
      </c>
      <c r="D39">
        <v>4125</v>
      </c>
    </row>
    <row r="40" spans="1:3" ht="15">
      <c r="A40" t="s">
        <v>56</v>
      </c>
      <c r="B40" t="s">
        <v>21</v>
      </c>
      <c r="C40">
        <v>854</v>
      </c>
    </row>
    <row r="41" spans="1:3" ht="15">
      <c r="A41" t="s">
        <v>58</v>
      </c>
      <c r="B41" t="s">
        <v>59</v>
      </c>
      <c r="C41">
        <v>422.5</v>
      </c>
    </row>
    <row r="42" spans="1:3" ht="15">
      <c r="A42" t="s">
        <v>60</v>
      </c>
      <c r="B42" t="s">
        <v>61</v>
      </c>
      <c r="C42">
        <v>1999</v>
      </c>
    </row>
    <row r="43" spans="1:3" ht="15">
      <c r="A43" t="s">
        <v>62</v>
      </c>
      <c r="B43" t="s">
        <v>34</v>
      </c>
      <c r="C43">
        <v>129</v>
      </c>
    </row>
    <row r="44" spans="1:3" ht="15">
      <c r="A44" t="s">
        <v>63</v>
      </c>
      <c r="B44" t="s">
        <v>64</v>
      </c>
      <c r="C44">
        <v>480</v>
      </c>
    </row>
    <row r="45" spans="1:4" ht="15">
      <c r="A45" t="s">
        <v>65</v>
      </c>
      <c r="B45" t="s">
        <v>66</v>
      </c>
      <c r="D45">
        <v>1063</v>
      </c>
    </row>
    <row r="46" spans="1:3" ht="15">
      <c r="A46" t="s">
        <v>67</v>
      </c>
      <c r="B46" t="s">
        <v>68</v>
      </c>
      <c r="C46">
        <v>480</v>
      </c>
    </row>
    <row r="47" spans="1:3" ht="15">
      <c r="A47" t="s">
        <v>67</v>
      </c>
      <c r="B47" t="s">
        <v>40</v>
      </c>
      <c r="C47">
        <v>80.5</v>
      </c>
    </row>
    <row r="48" spans="1:3" ht="15">
      <c r="A48" t="s">
        <v>69</v>
      </c>
      <c r="B48" t="s">
        <v>70</v>
      </c>
      <c r="C48">
        <v>500</v>
      </c>
    </row>
    <row r="49" spans="1:3" ht="15">
      <c r="A49" t="s">
        <v>56</v>
      </c>
      <c r="B49" t="s">
        <v>71</v>
      </c>
      <c r="C49">
        <v>13293</v>
      </c>
    </row>
    <row r="51" ht="15">
      <c r="A51" s="7" t="s">
        <v>72</v>
      </c>
    </row>
    <row r="53" spans="1:4" ht="15">
      <c r="A53" t="s">
        <v>73</v>
      </c>
      <c r="B53" t="s">
        <v>66</v>
      </c>
      <c r="C53">
        <v>33220</v>
      </c>
      <c r="D53">
        <v>9981</v>
      </c>
    </row>
    <row r="54" spans="1:3" ht="15">
      <c r="A54" t="s">
        <v>74</v>
      </c>
      <c r="B54" t="s">
        <v>64</v>
      </c>
      <c r="C54">
        <v>1619</v>
      </c>
    </row>
    <row r="55" spans="1:3" ht="15">
      <c r="A55" t="s">
        <v>74</v>
      </c>
      <c r="B55" t="s">
        <v>21</v>
      </c>
      <c r="C55">
        <v>227.5</v>
      </c>
    </row>
    <row r="56" spans="1:3" ht="15">
      <c r="A56" t="s">
        <v>74</v>
      </c>
      <c r="B56" t="s">
        <v>57</v>
      </c>
      <c r="C56">
        <v>955</v>
      </c>
    </row>
    <row r="57" spans="1:3" ht="15">
      <c r="A57" t="s">
        <v>74</v>
      </c>
      <c r="B57" t="s">
        <v>75</v>
      </c>
      <c r="C57">
        <v>4665</v>
      </c>
    </row>
    <row r="58" spans="1:4" ht="15">
      <c r="A58" t="s">
        <v>76</v>
      </c>
      <c r="B58" t="s">
        <v>45</v>
      </c>
      <c r="D58">
        <v>1875</v>
      </c>
    </row>
    <row r="59" spans="1:4" ht="15">
      <c r="A59" t="s">
        <v>76</v>
      </c>
      <c r="B59" t="s">
        <v>46</v>
      </c>
      <c r="D59">
        <v>3100</v>
      </c>
    </row>
    <row r="60" spans="1:3" ht="15">
      <c r="A60" t="s">
        <v>77</v>
      </c>
      <c r="B60" t="s">
        <v>34</v>
      </c>
      <c r="C60">
        <v>129</v>
      </c>
    </row>
    <row r="61" spans="1:4" ht="15">
      <c r="A61" t="s">
        <v>78</v>
      </c>
      <c r="B61" t="s">
        <v>79</v>
      </c>
      <c r="C61">
        <v>360</v>
      </c>
      <c r="D61">
        <v>3812.07</v>
      </c>
    </row>
    <row r="62" spans="1:3" ht="15">
      <c r="A62" t="s">
        <v>80</v>
      </c>
      <c r="B62" t="s">
        <v>81</v>
      </c>
      <c r="C62">
        <v>300</v>
      </c>
    </row>
    <row r="63" spans="1:4" ht="15">
      <c r="A63" t="s">
        <v>80</v>
      </c>
      <c r="B63" t="s">
        <v>82</v>
      </c>
      <c r="D63">
        <v>2250</v>
      </c>
    </row>
    <row r="64" spans="1:3" ht="15">
      <c r="A64" t="s">
        <v>83</v>
      </c>
      <c r="B64" t="s">
        <v>84</v>
      </c>
      <c r="C64">
        <v>3325</v>
      </c>
    </row>
    <row r="65" spans="1:3" ht="15">
      <c r="A65" t="s">
        <v>83</v>
      </c>
      <c r="B65" t="s">
        <v>68</v>
      </c>
      <c r="C65">
        <v>2014.97</v>
      </c>
    </row>
    <row r="66" spans="1:3" ht="15">
      <c r="A66" t="s">
        <v>83</v>
      </c>
      <c r="B66" t="s">
        <v>85</v>
      </c>
      <c r="C66">
        <v>22875</v>
      </c>
    </row>
    <row r="67" spans="1:3" ht="15">
      <c r="A67" t="s">
        <v>86</v>
      </c>
      <c r="B67" t="s">
        <v>40</v>
      </c>
      <c r="C67">
        <v>88.5</v>
      </c>
    </row>
    <row r="68" spans="1:4" ht="15">
      <c r="A68" t="s">
        <v>87</v>
      </c>
      <c r="B68" t="s">
        <v>88</v>
      </c>
      <c r="D68">
        <v>5000</v>
      </c>
    </row>
    <row r="70" ht="15">
      <c r="A70" s="7" t="s">
        <v>89</v>
      </c>
    </row>
    <row r="72" spans="1:4" ht="15">
      <c r="A72" t="s">
        <v>90</v>
      </c>
      <c r="B72" t="s">
        <v>91</v>
      </c>
      <c r="C72">
        <v>553</v>
      </c>
      <c r="D72">
        <v>32520.469999999998</v>
      </c>
    </row>
    <row r="73" spans="1:4" ht="15">
      <c r="A73" t="s">
        <v>90</v>
      </c>
      <c r="B73" t="s">
        <v>82</v>
      </c>
      <c r="D73">
        <v>6675</v>
      </c>
    </row>
    <row r="74" spans="1:4" ht="15">
      <c r="A74" t="s">
        <v>92</v>
      </c>
      <c r="B74" t="s">
        <v>68</v>
      </c>
      <c r="C74">
        <v>13701.48</v>
      </c>
      <c r="D74">
        <v>53712.490000000005</v>
      </c>
    </row>
    <row r="75" spans="1:4" ht="15">
      <c r="A75" t="s">
        <v>92</v>
      </c>
      <c r="B75" t="s">
        <v>16</v>
      </c>
      <c r="D75">
        <v>9375.98</v>
      </c>
    </row>
    <row r="76" spans="1:4" ht="15">
      <c r="A76" t="s">
        <v>93</v>
      </c>
      <c r="B76" t="s">
        <v>66</v>
      </c>
      <c r="D76">
        <v>4464</v>
      </c>
    </row>
    <row r="77" spans="1:3" ht="15">
      <c r="A77" t="s">
        <v>93</v>
      </c>
      <c r="B77" t="s">
        <v>21</v>
      </c>
      <c r="C77">
        <v>120</v>
      </c>
    </row>
    <row r="78" spans="1:4" ht="15">
      <c r="A78" t="s">
        <v>94</v>
      </c>
      <c r="B78" t="s">
        <v>95</v>
      </c>
      <c r="D78">
        <v>870</v>
      </c>
    </row>
    <row r="79" spans="1:3" ht="15">
      <c r="A79" t="s">
        <v>96</v>
      </c>
      <c r="B79" t="s">
        <v>97</v>
      </c>
      <c r="C79">
        <v>16155</v>
      </c>
    </row>
    <row r="80" spans="1:4" ht="15">
      <c r="A80" t="s">
        <v>98</v>
      </c>
      <c r="B80" t="s">
        <v>45</v>
      </c>
      <c r="D80">
        <v>525</v>
      </c>
    </row>
    <row r="81" spans="1:4" ht="15">
      <c r="A81" t="s">
        <v>99</v>
      </c>
      <c r="B81" t="s">
        <v>100</v>
      </c>
      <c r="D81">
        <v>18000</v>
      </c>
    </row>
    <row r="82" spans="1:3" ht="15">
      <c r="A82" t="s">
        <v>101</v>
      </c>
      <c r="B82" t="s">
        <v>75</v>
      </c>
      <c r="C82">
        <v>4522</v>
      </c>
    </row>
    <row r="83" spans="1:3" ht="15">
      <c r="A83" t="s">
        <v>101</v>
      </c>
      <c r="B83" t="s">
        <v>57</v>
      </c>
      <c r="C83">
        <v>1938</v>
      </c>
    </row>
    <row r="84" spans="1:3" ht="15">
      <c r="A84" t="s">
        <v>102</v>
      </c>
      <c r="B84" t="s">
        <v>103</v>
      </c>
      <c r="C84">
        <v>7800</v>
      </c>
    </row>
    <row r="85" spans="1:3" ht="15">
      <c r="A85" t="s">
        <v>104</v>
      </c>
      <c r="B85" t="s">
        <v>34</v>
      </c>
      <c r="C85">
        <v>129</v>
      </c>
    </row>
    <row r="86" spans="1:3" ht="15">
      <c r="A86" t="s">
        <v>105</v>
      </c>
      <c r="B86" t="s">
        <v>40</v>
      </c>
      <c r="C86">
        <v>118.5</v>
      </c>
    </row>
    <row r="88" ht="15">
      <c r="A88" s="7" t="s">
        <v>106</v>
      </c>
    </row>
    <row r="89" ht="15">
      <c r="A89" s="7"/>
    </row>
    <row r="90" spans="1:4" ht="15">
      <c r="A90" t="s">
        <v>107</v>
      </c>
      <c r="B90" t="s">
        <v>82</v>
      </c>
      <c r="D90">
        <v>1225</v>
      </c>
    </row>
    <row r="91" spans="1:4" ht="15">
      <c r="A91" t="s">
        <v>108</v>
      </c>
      <c r="B91" t="s">
        <v>109</v>
      </c>
      <c r="D91">
        <v>695</v>
      </c>
    </row>
    <row r="92" spans="1:3" ht="15">
      <c r="A92" t="s">
        <v>110</v>
      </c>
      <c r="B92" t="s">
        <v>38</v>
      </c>
      <c r="C92">
        <v>1702.6</v>
      </c>
    </row>
    <row r="93" spans="1:3" ht="15">
      <c r="A93" t="s">
        <v>111</v>
      </c>
      <c r="B93" t="s">
        <v>75</v>
      </c>
      <c r="C93">
        <v>23580</v>
      </c>
    </row>
    <row r="94" spans="1:3" ht="15">
      <c r="A94" t="s">
        <v>111</v>
      </c>
      <c r="B94" t="s">
        <v>57</v>
      </c>
      <c r="C94">
        <v>8422</v>
      </c>
    </row>
    <row r="95" spans="1:3" ht="15">
      <c r="A95" t="s">
        <v>112</v>
      </c>
      <c r="B95" s="8" t="s">
        <v>68</v>
      </c>
      <c r="C95">
        <v>6996.4</v>
      </c>
    </row>
    <row r="96" spans="1:3" ht="15">
      <c r="A96" t="s">
        <v>113</v>
      </c>
      <c r="B96" t="s">
        <v>114</v>
      </c>
      <c r="C96">
        <v>675</v>
      </c>
    </row>
    <row r="97" spans="1:3" ht="15">
      <c r="A97" t="s">
        <v>115</v>
      </c>
      <c r="B97" t="s">
        <v>34</v>
      </c>
      <c r="C97">
        <v>129</v>
      </c>
    </row>
    <row r="98" spans="1:4" ht="15">
      <c r="A98" t="s">
        <v>116</v>
      </c>
      <c r="B98" t="s">
        <v>95</v>
      </c>
      <c r="D98">
        <v>490</v>
      </c>
    </row>
    <row r="99" spans="1:4" ht="15">
      <c r="A99" t="s">
        <v>117</v>
      </c>
      <c r="B99" t="s">
        <v>36</v>
      </c>
      <c r="D99">
        <v>75</v>
      </c>
    </row>
    <row r="100" spans="1:3" ht="15">
      <c r="A100" t="s">
        <v>117</v>
      </c>
      <c r="B100" t="s">
        <v>118</v>
      </c>
      <c r="C100">
        <v>1340.98</v>
      </c>
    </row>
    <row r="101" spans="1:3" ht="15">
      <c r="A101" t="s">
        <v>119</v>
      </c>
      <c r="B101" t="s">
        <v>120</v>
      </c>
      <c r="C101">
        <v>66</v>
      </c>
    </row>
    <row r="102" spans="1:3" ht="15">
      <c r="A102" t="s">
        <v>119</v>
      </c>
      <c r="B102" t="s">
        <v>121</v>
      </c>
      <c r="C102">
        <v>12200</v>
      </c>
    </row>
    <row r="104" ht="15">
      <c r="A104" s="7" t="s">
        <v>122</v>
      </c>
    </row>
    <row r="106" spans="1:4" ht="15">
      <c r="A106" t="s">
        <v>123</v>
      </c>
      <c r="B106" t="s">
        <v>124</v>
      </c>
      <c r="D106">
        <v>2850</v>
      </c>
    </row>
    <row r="107" spans="1:3" ht="15">
      <c r="A107" t="s">
        <v>125</v>
      </c>
      <c r="B107" t="s">
        <v>21</v>
      </c>
      <c r="C107">
        <v>473.22</v>
      </c>
    </row>
    <row r="108" spans="1:4" ht="15">
      <c r="A108" t="s">
        <v>126</v>
      </c>
      <c r="B108" t="s">
        <v>82</v>
      </c>
      <c r="D108">
        <v>250</v>
      </c>
    </row>
    <row r="109" spans="1:3" ht="15">
      <c r="A109" t="s">
        <v>127</v>
      </c>
      <c r="B109" t="s">
        <v>34</v>
      </c>
      <c r="C109">
        <v>129</v>
      </c>
    </row>
    <row r="110" spans="1:4" ht="15">
      <c r="A110" t="s">
        <v>128</v>
      </c>
      <c r="B110" t="s">
        <v>45</v>
      </c>
      <c r="D110">
        <v>75</v>
      </c>
    </row>
    <row r="111" spans="1:3" ht="15">
      <c r="A111" t="s">
        <v>129</v>
      </c>
      <c r="B111" t="s">
        <v>40</v>
      </c>
      <c r="C111">
        <v>61.5</v>
      </c>
    </row>
    <row r="113" ht="15">
      <c r="A113" s="7" t="s">
        <v>130</v>
      </c>
    </row>
    <row r="115" spans="1:3" ht="15">
      <c r="A115" t="s">
        <v>131</v>
      </c>
      <c r="B115" t="s">
        <v>68</v>
      </c>
      <c r="C115">
        <v>589.58</v>
      </c>
    </row>
    <row r="116" spans="1:4" ht="15">
      <c r="A116" t="s">
        <v>132</v>
      </c>
      <c r="B116" t="s">
        <v>133</v>
      </c>
      <c r="D116">
        <v>1015.9</v>
      </c>
    </row>
    <row r="117" spans="1:4" ht="15">
      <c r="A117" t="s">
        <v>134</v>
      </c>
      <c r="B117" t="s">
        <v>46</v>
      </c>
      <c r="C117">
        <v>26715.879999999997</v>
      </c>
      <c r="D117">
        <v>5115.3</v>
      </c>
    </row>
    <row r="118" spans="1:4" ht="15">
      <c r="A118" t="s">
        <v>135</v>
      </c>
      <c r="B118" t="s">
        <v>136</v>
      </c>
      <c r="C118">
        <v>800</v>
      </c>
      <c r="D118">
        <v>6500</v>
      </c>
    </row>
    <row r="119" spans="1:3" ht="15">
      <c r="A119" t="s">
        <v>137</v>
      </c>
      <c r="B119" t="s">
        <v>34</v>
      </c>
      <c r="C119">
        <v>129</v>
      </c>
    </row>
    <row r="120" spans="1:3" ht="15">
      <c r="A120" t="s">
        <v>138</v>
      </c>
      <c r="B120" t="s">
        <v>139</v>
      </c>
      <c r="C120">
        <v>1210</v>
      </c>
    </row>
    <row r="121" spans="1:4" ht="15">
      <c r="A121" t="s">
        <v>138</v>
      </c>
      <c r="B121" t="s">
        <v>45</v>
      </c>
      <c r="D121">
        <v>75</v>
      </c>
    </row>
    <row r="122" spans="1:4" ht="15">
      <c r="A122" t="s">
        <v>140</v>
      </c>
      <c r="B122" t="s">
        <v>82</v>
      </c>
      <c r="D122">
        <v>250</v>
      </c>
    </row>
    <row r="123" spans="1:3" ht="15">
      <c r="A123" t="s">
        <v>141</v>
      </c>
      <c r="B123" t="s">
        <v>40</v>
      </c>
      <c r="C123">
        <v>70.5</v>
      </c>
    </row>
    <row r="125" ht="15">
      <c r="A125" s="7" t="s">
        <v>142</v>
      </c>
    </row>
    <row r="127" spans="1:4" ht="15">
      <c r="A127" t="s">
        <v>143</v>
      </c>
      <c r="B127" t="s">
        <v>46</v>
      </c>
      <c r="C127">
        <v>150</v>
      </c>
      <c r="D127">
        <v>10460</v>
      </c>
    </row>
    <row r="128" spans="1:4" ht="15">
      <c r="A128" t="s">
        <v>144</v>
      </c>
      <c r="B128" t="s">
        <v>45</v>
      </c>
      <c r="D128">
        <v>8525</v>
      </c>
    </row>
    <row r="129" spans="1:3" ht="15">
      <c r="A129" t="s">
        <v>144</v>
      </c>
      <c r="B129" t="s">
        <v>21</v>
      </c>
      <c r="C129">
        <v>432</v>
      </c>
    </row>
    <row r="130" spans="1:4" ht="15">
      <c r="A130" t="s">
        <v>145</v>
      </c>
      <c r="B130" t="s">
        <v>146</v>
      </c>
      <c r="C130">
        <v>4969</v>
      </c>
      <c r="D130">
        <v>19942.27</v>
      </c>
    </row>
    <row r="131" spans="1:4" ht="15">
      <c r="A131" t="s">
        <v>147</v>
      </c>
      <c r="B131" t="s">
        <v>16</v>
      </c>
      <c r="D131">
        <v>11888.97</v>
      </c>
    </row>
    <row r="132" spans="1:3" ht="15">
      <c r="A132" t="s">
        <v>148</v>
      </c>
      <c r="B132" t="s">
        <v>34</v>
      </c>
      <c r="C132">
        <v>129</v>
      </c>
    </row>
    <row r="133" spans="1:3" ht="15">
      <c r="A133" t="s">
        <v>149</v>
      </c>
      <c r="B133" t="s">
        <v>75</v>
      </c>
      <c r="C133">
        <v>2905</v>
      </c>
    </row>
    <row r="134" spans="1:3" ht="15">
      <c r="A134" t="s">
        <v>149</v>
      </c>
      <c r="B134" t="s">
        <v>57</v>
      </c>
      <c r="C134">
        <v>1305</v>
      </c>
    </row>
    <row r="135" spans="1:3" ht="15">
      <c r="A135" t="s">
        <v>150</v>
      </c>
      <c r="B135" t="s">
        <v>40</v>
      </c>
      <c r="C135">
        <v>93</v>
      </c>
    </row>
    <row r="137" ht="15">
      <c r="A137" s="7" t="s">
        <v>151</v>
      </c>
    </row>
    <row r="139" spans="1:4" ht="15">
      <c r="A139" t="s">
        <v>152</v>
      </c>
      <c r="B139" t="s">
        <v>45</v>
      </c>
      <c r="C139">
        <v>450</v>
      </c>
      <c r="D139">
        <v>1875</v>
      </c>
    </row>
    <row r="140" spans="1:4" ht="15">
      <c r="A140" t="s">
        <v>153</v>
      </c>
      <c r="B140" t="s">
        <v>146</v>
      </c>
      <c r="D140">
        <v>2395</v>
      </c>
    </row>
    <row r="141" spans="1:4" ht="15">
      <c r="A141" t="s">
        <v>154</v>
      </c>
      <c r="B141" t="s">
        <v>155</v>
      </c>
      <c r="D141">
        <v>7425</v>
      </c>
    </row>
    <row r="142" spans="1:3" ht="15">
      <c r="A142" t="s">
        <v>156</v>
      </c>
      <c r="B142" t="s">
        <v>57</v>
      </c>
      <c r="C142">
        <v>2094</v>
      </c>
    </row>
    <row r="143" spans="1:3" ht="15">
      <c r="A143" t="s">
        <v>156</v>
      </c>
      <c r="B143" t="s">
        <v>75</v>
      </c>
      <c r="C143">
        <v>6766</v>
      </c>
    </row>
    <row r="144" spans="1:3" ht="15">
      <c r="A144" t="s">
        <v>156</v>
      </c>
      <c r="B144" t="s">
        <v>157</v>
      </c>
      <c r="C144">
        <v>129</v>
      </c>
    </row>
    <row r="145" spans="1:3" ht="15">
      <c r="A145" t="s">
        <v>158</v>
      </c>
      <c r="B145" t="s">
        <v>159</v>
      </c>
      <c r="C145">
        <v>11572.900000000001</v>
      </c>
    </row>
    <row r="146" spans="1:3" ht="15">
      <c r="A146" t="s">
        <v>158</v>
      </c>
      <c r="B146" t="s">
        <v>38</v>
      </c>
      <c r="C146">
        <v>448</v>
      </c>
    </row>
    <row r="147" spans="1:3" ht="15">
      <c r="A147" t="s">
        <v>160</v>
      </c>
      <c r="B147" t="s">
        <v>161</v>
      </c>
      <c r="C147">
        <v>6050</v>
      </c>
    </row>
    <row r="148" spans="1:4" ht="15">
      <c r="A148" t="s">
        <v>162</v>
      </c>
      <c r="B148" t="s">
        <v>46</v>
      </c>
      <c r="D148">
        <v>1150</v>
      </c>
    </row>
    <row r="149" spans="1:3" ht="15">
      <c r="A149" t="s">
        <v>163</v>
      </c>
      <c r="B149" t="s">
        <v>40</v>
      </c>
      <c r="C149">
        <v>89.5</v>
      </c>
    </row>
    <row r="151" ht="15">
      <c r="A151" s="7" t="s">
        <v>164</v>
      </c>
    </row>
    <row r="153" spans="1:4" ht="15">
      <c r="A153" t="s">
        <v>165</v>
      </c>
      <c r="B153" t="s">
        <v>166</v>
      </c>
      <c r="C153">
        <v>21430</v>
      </c>
      <c r="D153">
        <v>1925</v>
      </c>
    </row>
    <row r="154" spans="1:4" ht="15">
      <c r="A154" t="s">
        <v>167</v>
      </c>
      <c r="B154" t="s">
        <v>168</v>
      </c>
      <c r="C154">
        <v>11500</v>
      </c>
      <c r="D154">
        <v>4200</v>
      </c>
    </row>
    <row r="155" spans="1:4" ht="15">
      <c r="A155" t="s">
        <v>169</v>
      </c>
      <c r="B155" t="s">
        <v>170</v>
      </c>
      <c r="C155">
        <v>190</v>
      </c>
      <c r="D155">
        <v>190</v>
      </c>
    </row>
    <row r="156" spans="1:4" ht="15">
      <c r="A156" t="s">
        <v>171</v>
      </c>
      <c r="B156" t="s">
        <v>45</v>
      </c>
      <c r="D156">
        <v>975</v>
      </c>
    </row>
    <row r="157" spans="1:4" ht="15">
      <c r="A157" t="s">
        <v>171</v>
      </c>
      <c r="B157" t="s">
        <v>159</v>
      </c>
      <c r="D157">
        <v>25620</v>
      </c>
    </row>
    <row r="158" spans="1:3" ht="15">
      <c r="A158" t="s">
        <v>172</v>
      </c>
      <c r="B158" t="s">
        <v>173</v>
      </c>
      <c r="C158">
        <v>64.34</v>
      </c>
    </row>
    <row r="159" spans="1:3" ht="15">
      <c r="A159" t="s">
        <v>174</v>
      </c>
      <c r="B159" t="s">
        <v>46</v>
      </c>
      <c r="C159">
        <v>769</v>
      </c>
    </row>
    <row r="160" spans="1:3" ht="15">
      <c r="A160" t="s">
        <v>175</v>
      </c>
      <c r="B160" t="s">
        <v>176</v>
      </c>
      <c r="C160">
        <v>2092.7</v>
      </c>
    </row>
    <row r="161" spans="1:3" ht="15">
      <c r="A161" t="s">
        <v>177</v>
      </c>
      <c r="B161" t="s">
        <v>157</v>
      </c>
      <c r="C161">
        <v>129</v>
      </c>
    </row>
    <row r="162" spans="1:3" ht="15">
      <c r="A162" t="s">
        <v>178</v>
      </c>
      <c r="B162" t="s">
        <v>75</v>
      </c>
      <c r="C162">
        <v>5664</v>
      </c>
    </row>
    <row r="163" spans="1:3" ht="15">
      <c r="A163" t="s">
        <v>178</v>
      </c>
      <c r="B163" t="s">
        <v>57</v>
      </c>
      <c r="C163">
        <v>2916</v>
      </c>
    </row>
    <row r="164" spans="1:3" ht="15">
      <c r="A164" t="s">
        <v>179</v>
      </c>
      <c r="B164" t="s">
        <v>40</v>
      </c>
      <c r="C164">
        <v>90.5</v>
      </c>
    </row>
    <row r="165" spans="1:3" ht="15">
      <c r="A165" t="s">
        <v>179</v>
      </c>
      <c r="B165" t="s">
        <v>180</v>
      </c>
      <c r="C165">
        <v>3000</v>
      </c>
    </row>
    <row r="166" spans="1:3" ht="15">
      <c r="A166" t="s">
        <v>179</v>
      </c>
      <c r="B166" t="s">
        <v>181</v>
      </c>
      <c r="C166">
        <v>3435</v>
      </c>
    </row>
    <row r="168" ht="15">
      <c r="A168" s="7" t="s">
        <v>182</v>
      </c>
    </row>
    <row r="170" spans="1:4" ht="15">
      <c r="A170" t="s">
        <v>183</v>
      </c>
      <c r="B170" t="s">
        <v>159</v>
      </c>
      <c r="C170">
        <v>550</v>
      </c>
      <c r="D170">
        <v>23715</v>
      </c>
    </row>
    <row r="171" spans="1:3" ht="15">
      <c r="A171" t="s">
        <v>183</v>
      </c>
      <c r="B171" t="s">
        <v>184</v>
      </c>
      <c r="C171">
        <v>603.37</v>
      </c>
    </row>
    <row r="172" spans="1:4" ht="15">
      <c r="A172" t="s">
        <v>185</v>
      </c>
      <c r="B172" t="s">
        <v>155</v>
      </c>
      <c r="D172">
        <v>3684</v>
      </c>
    </row>
    <row r="173" spans="1:3" ht="15">
      <c r="A173" t="s">
        <v>186</v>
      </c>
      <c r="B173" t="s">
        <v>75</v>
      </c>
      <c r="C173">
        <v>6963</v>
      </c>
    </row>
    <row r="174" spans="1:4" ht="15">
      <c r="A174" t="s">
        <v>186</v>
      </c>
      <c r="B174" t="s">
        <v>46</v>
      </c>
      <c r="D174">
        <v>1300</v>
      </c>
    </row>
    <row r="175" spans="1:4" ht="15">
      <c r="A175" t="s">
        <v>187</v>
      </c>
      <c r="B175" t="s">
        <v>45</v>
      </c>
      <c r="D175">
        <v>525</v>
      </c>
    </row>
    <row r="176" spans="1:3" ht="15">
      <c r="A176" t="s">
        <v>188</v>
      </c>
      <c r="B176" t="s">
        <v>57</v>
      </c>
      <c r="C176">
        <v>1127</v>
      </c>
    </row>
    <row r="177" spans="1:4" ht="15">
      <c r="A177" t="s">
        <v>189</v>
      </c>
      <c r="B177" t="s">
        <v>190</v>
      </c>
      <c r="D177">
        <v>20000</v>
      </c>
    </row>
    <row r="178" spans="1:3" ht="15">
      <c r="A178" t="s">
        <v>189</v>
      </c>
      <c r="B178" t="s">
        <v>191</v>
      </c>
      <c r="C178">
        <v>3630</v>
      </c>
    </row>
    <row r="179" spans="1:3" ht="15">
      <c r="A179" t="s">
        <v>192</v>
      </c>
      <c r="B179" t="s">
        <v>114</v>
      </c>
      <c r="C179">
        <v>2334</v>
      </c>
    </row>
    <row r="180" spans="1:3" ht="15">
      <c r="A180" t="s">
        <v>193</v>
      </c>
      <c r="B180" t="s">
        <v>38</v>
      </c>
      <c r="C180">
        <v>169</v>
      </c>
    </row>
    <row r="181" spans="1:4" ht="15">
      <c r="A181" t="s">
        <v>194</v>
      </c>
      <c r="B181" t="s">
        <v>168</v>
      </c>
      <c r="D181">
        <v>1625</v>
      </c>
    </row>
    <row r="182" spans="1:3" ht="15">
      <c r="A182" t="s">
        <v>195</v>
      </c>
      <c r="B182" t="s">
        <v>196</v>
      </c>
      <c r="C182">
        <v>660</v>
      </c>
    </row>
    <row r="183" spans="1:4" ht="15">
      <c r="A183" t="s">
        <v>197</v>
      </c>
      <c r="B183" t="s">
        <v>198</v>
      </c>
      <c r="D183">
        <v>16000</v>
      </c>
    </row>
    <row r="184" spans="1:4" ht="15">
      <c r="A184" t="s">
        <v>197</v>
      </c>
      <c r="B184" t="s">
        <v>199</v>
      </c>
      <c r="D184">
        <v>29642</v>
      </c>
    </row>
    <row r="185" spans="1:3" ht="15">
      <c r="A185" t="s">
        <v>12</v>
      </c>
      <c r="B185" t="s">
        <v>13</v>
      </c>
      <c r="C185">
        <v>16000</v>
      </c>
    </row>
    <row r="186" spans="1:4" ht="15">
      <c r="A186" t="s">
        <v>200</v>
      </c>
      <c r="B186" t="s">
        <v>201</v>
      </c>
      <c r="D186">
        <v>16000</v>
      </c>
    </row>
    <row r="187" spans="1:3" ht="15">
      <c r="A187" t="s">
        <v>202</v>
      </c>
      <c r="B187" t="s">
        <v>146</v>
      </c>
      <c r="C187">
        <v>2461</v>
      </c>
    </row>
    <row r="188" spans="1:3" ht="15">
      <c r="A188" t="s">
        <v>203</v>
      </c>
      <c r="B188" t="s">
        <v>40</v>
      </c>
      <c r="C188">
        <v>88</v>
      </c>
    </row>
    <row r="190" spans="1:4" ht="15">
      <c r="A190" s="5" t="s">
        <v>18</v>
      </c>
      <c r="C190" s="7">
        <f>SUM(C7:C189)</f>
        <v>402691.85000000003</v>
      </c>
      <c r="D190" s="7">
        <f>SUM(D7:D188)</f>
        <v>424676.70999999996</v>
      </c>
    </row>
    <row r="192" spans="1:4" ht="15">
      <c r="A192" s="5" t="s">
        <v>22</v>
      </c>
      <c r="D192" s="7">
        <f>SUM(D190-C190)</f>
        <v>21984.859999999928</v>
      </c>
    </row>
    <row r="194" spans="1:4" ht="15">
      <c r="A194" s="5" t="s">
        <v>25</v>
      </c>
      <c r="D194" s="7">
        <f>SUM(D192+D3)</f>
        <v>179717.48999999993</v>
      </c>
    </row>
    <row r="195" ht="15">
      <c r="A195" s="6" t="s">
        <v>28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5E526-588B-4ADF-9611-CDE5B596C288}">
  <dimension ref="A7:B31"/>
  <sheetViews>
    <sheetView workbookViewId="0" topLeftCell="A1">
      <selection activeCell="C31" sqref="C31"/>
    </sheetView>
  </sheetViews>
  <sheetFormatPr defaultColWidth="9.140625" defaultRowHeight="15"/>
  <cols>
    <col min="1" max="1" width="37.140625" style="0" customWidth="1"/>
    <col min="2" max="2" width="35.140625" style="0" customWidth="1"/>
  </cols>
  <sheetData>
    <row r="7" ht="15">
      <c r="A7" s="7"/>
    </row>
    <row r="8" ht="15">
      <c r="A8" s="5" t="s">
        <v>219</v>
      </c>
    </row>
    <row r="10" ht="15">
      <c r="A10" s="6" t="s">
        <v>204</v>
      </c>
    </row>
    <row r="11" spans="1:2" ht="15">
      <c r="A11" s="6" t="s">
        <v>205</v>
      </c>
      <c r="B11" s="9">
        <v>30000</v>
      </c>
    </row>
    <row r="12" spans="1:2" ht="15">
      <c r="A12" s="6" t="s">
        <v>206</v>
      </c>
      <c r="B12" s="9">
        <v>5000</v>
      </c>
    </row>
    <row r="13" spans="1:2" ht="15">
      <c r="A13" s="6" t="s">
        <v>207</v>
      </c>
      <c r="B13" s="9">
        <v>18000</v>
      </c>
    </row>
    <row r="14" spans="1:2" ht="15">
      <c r="A14" s="6" t="s">
        <v>208</v>
      </c>
      <c r="B14" s="9">
        <v>90000</v>
      </c>
    </row>
    <row r="15" spans="1:2" ht="15">
      <c r="A15" s="6" t="s">
        <v>24</v>
      </c>
      <c r="B15" s="9">
        <v>40000</v>
      </c>
    </row>
    <row r="16" spans="1:2" ht="15">
      <c r="A16" s="6" t="s">
        <v>209</v>
      </c>
      <c r="B16" s="9">
        <v>28000</v>
      </c>
    </row>
    <row r="17" spans="1:2" ht="15">
      <c r="A17" s="6" t="s">
        <v>190</v>
      </c>
      <c r="B17" s="9">
        <v>20000</v>
      </c>
    </row>
    <row r="18" spans="1:2" ht="15">
      <c r="A18" s="6" t="s">
        <v>210</v>
      </c>
      <c r="B18" s="9">
        <v>30000</v>
      </c>
    </row>
    <row r="19" ht="15">
      <c r="B19" s="5">
        <f>SUM(B11:B18)</f>
        <v>261000</v>
      </c>
    </row>
    <row r="22" ht="15">
      <c r="A22" s="6" t="s">
        <v>10</v>
      </c>
    </row>
    <row r="23" spans="1:2" ht="15">
      <c r="A23" s="6" t="s">
        <v>211</v>
      </c>
      <c r="B23" s="9">
        <v>40000</v>
      </c>
    </row>
    <row r="24" spans="1:2" ht="15">
      <c r="A24" s="6" t="s">
        <v>212</v>
      </c>
      <c r="B24" s="9">
        <v>25000</v>
      </c>
    </row>
    <row r="25" spans="1:2" ht="15">
      <c r="A25" s="6" t="s">
        <v>213</v>
      </c>
      <c r="B25" s="9">
        <v>100000</v>
      </c>
    </row>
    <row r="26" spans="1:2" ht="15">
      <c r="A26" s="6" t="s">
        <v>214</v>
      </c>
      <c r="B26" s="9">
        <v>20000</v>
      </c>
    </row>
    <row r="27" spans="1:2" ht="15">
      <c r="A27" s="6" t="s">
        <v>215</v>
      </c>
      <c r="B27" s="9">
        <v>25000</v>
      </c>
    </row>
    <row r="28" spans="1:2" ht="15">
      <c r="A28" s="6" t="s">
        <v>216</v>
      </c>
      <c r="B28" s="9">
        <v>10000</v>
      </c>
    </row>
    <row r="29" spans="1:2" ht="15">
      <c r="A29" s="6" t="s">
        <v>217</v>
      </c>
      <c r="B29" s="9">
        <v>20000</v>
      </c>
    </row>
    <row r="30" spans="1:2" ht="15">
      <c r="A30" s="6" t="s">
        <v>218</v>
      </c>
      <c r="B30" s="9">
        <v>1800</v>
      </c>
    </row>
    <row r="31" ht="15">
      <c r="B31" s="10">
        <f>SUM(B23:B30)</f>
        <v>241800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D98C5-4349-4684-9846-D0F66AED05C4}">
  <dimension ref="A1:D30"/>
  <sheetViews>
    <sheetView tabSelected="1" workbookViewId="0" topLeftCell="A1">
      <selection activeCell="D31" sqref="D31"/>
    </sheetView>
  </sheetViews>
  <sheetFormatPr defaultColWidth="9.140625" defaultRowHeight="15"/>
  <cols>
    <col min="1" max="1" width="32.28125" style="0" bestFit="1" customWidth="1"/>
    <col min="2" max="2" width="17.57421875" style="0" customWidth="1"/>
    <col min="3" max="3" width="23.00390625" style="0" customWidth="1"/>
    <col min="4" max="4" width="34.00390625" style="0" customWidth="1"/>
  </cols>
  <sheetData>
    <row r="1" ht="15">
      <c r="A1" t="s">
        <v>223</v>
      </c>
    </row>
    <row r="2" spans="1:4" s="7" customFormat="1" ht="15">
      <c r="A2" s="7" t="s">
        <v>9</v>
      </c>
      <c r="B2" s="7" t="s">
        <v>10</v>
      </c>
      <c r="C2" s="7" t="s">
        <v>11</v>
      </c>
      <c r="D2" s="7" t="s">
        <v>220</v>
      </c>
    </row>
    <row r="3" spans="1:4" ht="15">
      <c r="A3" t="s">
        <v>221</v>
      </c>
      <c r="B3">
        <v>21401</v>
      </c>
      <c r="C3">
        <v>650</v>
      </c>
      <c r="D3">
        <v>-20751</v>
      </c>
    </row>
    <row r="4" spans="1:4" ht="15">
      <c r="A4" t="s">
        <v>16</v>
      </c>
      <c r="B4">
        <v>0</v>
      </c>
      <c r="C4">
        <v>28849.71</v>
      </c>
      <c r="D4">
        <v>28849.71</v>
      </c>
    </row>
    <row r="5" spans="1:4" ht="15">
      <c r="A5" t="s">
        <v>19</v>
      </c>
      <c r="B5">
        <v>41620</v>
      </c>
      <c r="C5">
        <v>0</v>
      </c>
      <c r="D5">
        <v>-41620</v>
      </c>
    </row>
    <row r="6" spans="1:4" ht="15">
      <c r="A6" t="s">
        <v>21</v>
      </c>
      <c r="B6">
        <v>5994.8</v>
      </c>
      <c r="C6">
        <v>0</v>
      </c>
      <c r="D6">
        <v>-5994.8</v>
      </c>
    </row>
    <row r="7" spans="1:4" ht="15">
      <c r="A7" t="s">
        <v>46</v>
      </c>
      <c r="B7">
        <v>47554.08</v>
      </c>
      <c r="C7">
        <v>27423.12</v>
      </c>
      <c r="D7">
        <v>-20130.960000000003</v>
      </c>
    </row>
    <row r="8" spans="1:4" ht="15">
      <c r="A8" t="s">
        <v>24</v>
      </c>
      <c r="B8">
        <v>12122.900000000001</v>
      </c>
      <c r="C8">
        <v>51651.68</v>
      </c>
      <c r="D8">
        <v>39528.78</v>
      </c>
    </row>
    <row r="9" spans="1:4" ht="15">
      <c r="A9" t="s">
        <v>222</v>
      </c>
      <c r="B9">
        <v>72200</v>
      </c>
      <c r="C9">
        <v>46812</v>
      </c>
      <c r="D9">
        <v>-25388</v>
      </c>
    </row>
    <row r="10" spans="1:4" ht="15">
      <c r="A10" t="s">
        <v>29</v>
      </c>
      <c r="B10">
        <v>2489</v>
      </c>
      <c r="C10">
        <v>0</v>
      </c>
      <c r="D10">
        <v>-2489</v>
      </c>
    </row>
    <row r="11" spans="1:4" ht="15">
      <c r="A11" t="s">
        <v>30</v>
      </c>
      <c r="B11">
        <v>109598</v>
      </c>
      <c r="C11">
        <v>8860</v>
      </c>
      <c r="D11">
        <v>-100738</v>
      </c>
    </row>
    <row r="12" spans="1:4" ht="15">
      <c r="A12" t="s">
        <v>34</v>
      </c>
      <c r="B12">
        <v>1419</v>
      </c>
      <c r="C12">
        <v>0</v>
      </c>
      <c r="D12">
        <v>-1419</v>
      </c>
    </row>
    <row r="13" spans="1:4" ht="15">
      <c r="A13" t="s">
        <v>36</v>
      </c>
      <c r="B13">
        <v>450</v>
      </c>
      <c r="C13">
        <v>30750</v>
      </c>
      <c r="D13">
        <v>30300</v>
      </c>
    </row>
    <row r="14" spans="1:4" ht="15">
      <c r="A14" t="s">
        <v>38</v>
      </c>
      <c r="B14">
        <v>5146.9400000000005</v>
      </c>
      <c r="C14">
        <v>0</v>
      </c>
      <c r="D14">
        <v>-5146.9400000000005</v>
      </c>
    </row>
    <row r="15" spans="1:4" ht="15">
      <c r="A15" t="s">
        <v>40</v>
      </c>
      <c r="B15">
        <v>1729</v>
      </c>
      <c r="C15">
        <v>0</v>
      </c>
      <c r="D15">
        <v>-1729</v>
      </c>
    </row>
    <row r="16" spans="1:4" ht="15">
      <c r="A16" t="s">
        <v>42</v>
      </c>
      <c r="B16">
        <v>0</v>
      </c>
      <c r="C16">
        <v>9600</v>
      </c>
      <c r="D16">
        <v>9600</v>
      </c>
    </row>
    <row r="17" spans="1:4" ht="15">
      <c r="A17" t="s">
        <v>68</v>
      </c>
      <c r="B17">
        <v>24442.43</v>
      </c>
      <c r="C17">
        <v>53712.490000000005</v>
      </c>
      <c r="D17">
        <v>29270.060000000005</v>
      </c>
    </row>
    <row r="18" spans="1:4" ht="15">
      <c r="A18" t="s">
        <v>70</v>
      </c>
      <c r="B18">
        <v>5601.7</v>
      </c>
      <c r="C18">
        <v>0</v>
      </c>
      <c r="D18">
        <v>-5601.7</v>
      </c>
    </row>
    <row r="19" spans="1:4" ht="15">
      <c r="A19" t="s">
        <v>79</v>
      </c>
      <c r="B19">
        <v>913</v>
      </c>
      <c r="C19">
        <v>36332.54</v>
      </c>
      <c r="D19">
        <v>35419.54</v>
      </c>
    </row>
    <row r="20" spans="1:4" ht="15">
      <c r="A20" t="s">
        <v>84</v>
      </c>
      <c r="B20">
        <v>3325</v>
      </c>
      <c r="C20">
        <v>1360</v>
      </c>
      <c r="D20">
        <v>-1965</v>
      </c>
    </row>
    <row r="21" spans="1:4" ht="15">
      <c r="A21" t="s">
        <v>88</v>
      </c>
      <c r="B21">
        <v>0</v>
      </c>
      <c r="C21">
        <v>5000</v>
      </c>
      <c r="D21">
        <v>5000</v>
      </c>
    </row>
    <row r="22" spans="1:4" ht="15">
      <c r="A22" t="s">
        <v>100</v>
      </c>
      <c r="B22">
        <v>0</v>
      </c>
      <c r="C22">
        <v>18000</v>
      </c>
      <c r="D22">
        <v>18000</v>
      </c>
    </row>
    <row r="23" spans="1:4" ht="15">
      <c r="A23" t="s">
        <v>121</v>
      </c>
      <c r="B23">
        <v>13000</v>
      </c>
      <c r="C23">
        <v>9350</v>
      </c>
      <c r="D23">
        <v>-3650</v>
      </c>
    </row>
    <row r="24" spans="1:4" ht="15">
      <c r="A24" t="s">
        <v>146</v>
      </c>
      <c r="B24">
        <v>7430</v>
      </c>
      <c r="C24">
        <v>23353.170000000002</v>
      </c>
      <c r="D24">
        <v>15923.170000000002</v>
      </c>
    </row>
    <row r="25" spans="1:4" ht="15">
      <c r="A25" t="s">
        <v>180</v>
      </c>
      <c r="B25">
        <v>3000</v>
      </c>
      <c r="C25">
        <v>0</v>
      </c>
      <c r="D25">
        <v>-3000</v>
      </c>
    </row>
    <row r="26" spans="1:4" ht="15">
      <c r="A26" t="s">
        <v>181</v>
      </c>
      <c r="B26">
        <v>3435</v>
      </c>
      <c r="C26">
        <v>0</v>
      </c>
      <c r="D26">
        <v>-3435</v>
      </c>
    </row>
    <row r="27" spans="1:4" ht="15">
      <c r="A27" t="s">
        <v>190</v>
      </c>
      <c r="B27">
        <v>0</v>
      </c>
      <c r="C27">
        <v>20000</v>
      </c>
      <c r="D27">
        <v>20000</v>
      </c>
    </row>
    <row r="28" spans="1:4" ht="15">
      <c r="A28" t="s">
        <v>191</v>
      </c>
      <c r="B28">
        <v>3630</v>
      </c>
      <c r="C28">
        <v>0</v>
      </c>
      <c r="D28">
        <v>-3630</v>
      </c>
    </row>
    <row r="29" spans="1:4" ht="15">
      <c r="A29" t="s">
        <v>199</v>
      </c>
      <c r="B29">
        <v>0</v>
      </c>
      <c r="C29">
        <v>29642</v>
      </c>
      <c r="D29">
        <v>29642</v>
      </c>
    </row>
    <row r="30" spans="1:4" ht="15">
      <c r="A30" t="s">
        <v>201</v>
      </c>
      <c r="B30">
        <v>0</v>
      </c>
      <c r="C30">
        <v>16000</v>
      </c>
      <c r="D30">
        <v>16000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tgra</dc:creator>
  <cp:keywords/>
  <dc:description/>
  <cp:lastModifiedBy>tgra</cp:lastModifiedBy>
  <dcterms:created xsi:type="dcterms:W3CDTF">2023-01-31T20:19:21Z</dcterms:created>
  <dcterms:modified xsi:type="dcterms:W3CDTF">2023-01-31T22:01:07Z</dcterms:modified>
  <cp:category/>
  <cp:version/>
  <cp:contentType/>
  <cp:contentStatus/>
</cp:coreProperties>
</file>