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Budsjett " sheetId="2" r:id="rId1"/>
    <sheet name="Ark1" sheetId="1" r:id="rId2"/>
  </sheets>
  <definedNames>
    <definedName name="Omsetning">#REF!</definedName>
    <definedName name="Omssnitt">#REF!</definedName>
    <definedName name="_xlnm.Print_Area" localSheetId="0">'Budsjett '!$A$1:$D$72</definedName>
    <definedName name="_xlnm.Print_Titles" localSheetId="0">'Budsjett '!$1:$4</definedName>
  </definedNames>
  <calcPr calcId="191029"/>
  <extLst/>
</workbook>
</file>

<file path=xl/comments1.xml><?xml version="1.0" encoding="utf-8"?>
<comments xmlns="http://schemas.openxmlformats.org/spreadsheetml/2006/main">
  <authors>
    <author>Kåre Njål Bøhn</author>
  </authors>
  <commentList>
    <comment ref="A2" authorId="0">
      <text>
        <r>
          <rPr>
            <b/>
            <sz val="8"/>
            <rFont val="Tahoma"/>
            <family val="2"/>
          </rPr>
          <t>Spørsmål  vedr.  dette regnearket  ?
Tlf.           Kåre Njål
Jobb       52 84 44 44
Mobil      943  78 100
Privat     52 81 65 75</t>
        </r>
      </text>
    </comment>
    <comment ref="B2" authorId="0">
      <text>
        <r>
          <rPr>
            <b/>
            <sz val="8"/>
            <rFont val="Tahoma"/>
            <family val="2"/>
          </rPr>
          <t>Spørsmål  vedr.  dette regnearket  ?
Tlf.           Kåre Njål
Jobb       52 84 44 44
Mobil      943  78 100
Privat     52 81 65 75</t>
        </r>
      </text>
    </comment>
  </commentList>
</comments>
</file>

<file path=xl/sharedStrings.xml><?xml version="1.0" encoding="utf-8"?>
<sst xmlns="http://schemas.openxmlformats.org/spreadsheetml/2006/main" count="79" uniqueCount="79">
  <si>
    <t>Fiskeridagene Åkrehamn</t>
  </si>
  <si>
    <t>KONTO</t>
  </si>
  <si>
    <t>KONTONAVN</t>
  </si>
  <si>
    <t>REGNSKAP</t>
  </si>
  <si>
    <t>BUDSJETT</t>
  </si>
  <si>
    <t>NR.</t>
  </si>
  <si>
    <t>Driftsinntekter</t>
  </si>
  <si>
    <t>Salg øl, vin mm</t>
  </si>
  <si>
    <t>Konsert-/billettinntekter</t>
  </si>
  <si>
    <t>Sponsormidler</t>
  </si>
  <si>
    <t>Inntekt bod-/standutleie</t>
  </si>
  <si>
    <t>Festivalstøtte Karmøy kommune</t>
  </si>
  <si>
    <t>Driftskostnader</t>
  </si>
  <si>
    <t>Innkjøp øl, vin mm</t>
  </si>
  <si>
    <t>Honorar artister</t>
  </si>
  <si>
    <t>Lydtjenester, teknisk prod.</t>
  </si>
  <si>
    <t>Sikkerhetsvakter og annen bistand</t>
  </si>
  <si>
    <t>Hotell/overnatting, flybilletter/reiser</t>
  </si>
  <si>
    <t>Matservering artister</t>
  </si>
  <si>
    <t>Kostnader fiskekonkurranse</t>
  </si>
  <si>
    <t>Leie lokaler</t>
  </si>
  <si>
    <t>Lys og varme</t>
  </si>
  <si>
    <t>Leie betalingsterminaler</t>
  </si>
  <si>
    <t>Inventar</t>
  </si>
  <si>
    <t>Rekvisita</t>
  </si>
  <si>
    <t>T skjorter m/logo</t>
  </si>
  <si>
    <t>Kontormaskiner som kostn.føres</t>
  </si>
  <si>
    <t>Honorar regnskap</t>
  </si>
  <si>
    <t>Kontorrekvisita</t>
  </si>
  <si>
    <t>Data/EDB-kostnader</t>
  </si>
  <si>
    <t>Mobiltelefon</t>
  </si>
  <si>
    <t>Reklame/annonser</t>
  </si>
  <si>
    <t>Hederspris</t>
  </si>
  <si>
    <t xml:space="preserve">Gaver, blomster mm </t>
  </si>
  <si>
    <t>Forsikringspremier</t>
  </si>
  <si>
    <t>TONO-avgift</t>
  </si>
  <si>
    <t>Skjenkebevilling</t>
  </si>
  <si>
    <t>Omkostninger, gebyrer</t>
  </si>
  <si>
    <t>Kredittprovisjon</t>
  </si>
  <si>
    <t>Diverse utgifter</t>
  </si>
  <si>
    <t>Sum driftskostnader</t>
  </si>
  <si>
    <t>Renteinntekter bank</t>
  </si>
  <si>
    <t>Renter leverandørkreditt</t>
  </si>
  <si>
    <t>Kostnad tilstelninger</t>
  </si>
  <si>
    <t>DRIFTSINNTEKTER og VAREFORBRUK</t>
  </si>
  <si>
    <t>Sum inntekter</t>
  </si>
  <si>
    <t>Provisjonskostnad TicketCo m.v.</t>
  </si>
  <si>
    <t>Sum salgsinntekter</t>
  </si>
  <si>
    <t>Offentlig tilskudd</t>
  </si>
  <si>
    <t>Sum offentlig tilskudd</t>
  </si>
  <si>
    <t>Annen driftsinntekt</t>
  </si>
  <si>
    <t>Provisjonsintekter</t>
  </si>
  <si>
    <t>Sum annen driftsinntekt</t>
  </si>
  <si>
    <t>Varekostnader</t>
  </si>
  <si>
    <t>Varekjøp kafedrift</t>
  </si>
  <si>
    <t>Sum varekostnader</t>
  </si>
  <si>
    <t>Annen driftskostnad</t>
  </si>
  <si>
    <t>Renhold</t>
  </si>
  <si>
    <t xml:space="preserve">Aviser, tidsskrift, bøker, etc. </t>
  </si>
  <si>
    <t>Sum annen driftskostnader</t>
  </si>
  <si>
    <t>DRIFTSRESULTAT</t>
  </si>
  <si>
    <t>FINANSINNTEKTER OG FINANSKOSTNADER</t>
  </si>
  <si>
    <t>Finansinntekter</t>
  </si>
  <si>
    <t>Annen renteinntekt</t>
  </si>
  <si>
    <t>Sum annen renteinntekt</t>
  </si>
  <si>
    <t>Finanskostnader</t>
  </si>
  <si>
    <t>Annen rentekostnad</t>
  </si>
  <si>
    <t>Sum annen rentekostnad</t>
  </si>
  <si>
    <t>NETTO FINANSPOSTER</t>
  </si>
  <si>
    <t>ORDINÆRT RES. FØR SKATTEKOSTNAD</t>
  </si>
  <si>
    <t>Skattekostnad på ordinært resultat</t>
  </si>
  <si>
    <t>ORDINÆRT RESULTAT</t>
  </si>
  <si>
    <t>ÅRSRESULTAT</t>
  </si>
  <si>
    <t>Leiearbeid transport</t>
  </si>
  <si>
    <t>Avfall, toalettømming, renovasjon, vann, mm</t>
  </si>
  <si>
    <t>Leie festivalutstyr</t>
  </si>
  <si>
    <t>Annet driftsmateriale</t>
  </si>
  <si>
    <t>Drivstoff</t>
  </si>
  <si>
    <t xml:space="preserve">Leie telt, barikader, gass, m.m.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</si>
</sst>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b/>
      <sz val="14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2" fillId="0" borderId="0" xfId="20" applyFont="1" applyAlignment="1">
      <alignment horizontal="centerContinuous"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0" xfId="20" applyFont="1" applyFill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3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3" fontId="1" fillId="0" borderId="0" xfId="20" applyNumberFormat="1" applyFont="1">
      <alignment/>
      <protection/>
    </xf>
    <xf numFmtId="3" fontId="2" fillId="0" borderId="0" xfId="20" applyNumberFormat="1" applyFont="1">
      <alignment/>
      <protection/>
    </xf>
    <xf numFmtId="3" fontId="2" fillId="0" borderId="0" xfId="20" applyNumberFormat="1" applyFont="1" applyProtection="1">
      <alignment/>
      <protection locked="0"/>
    </xf>
    <xf numFmtId="3" fontId="1" fillId="0" borderId="0" xfId="20" applyNumberFormat="1" applyFont="1" applyProtection="1">
      <alignment/>
      <protection locked="0"/>
    </xf>
    <xf numFmtId="3" fontId="2" fillId="0" borderId="0" xfId="21" applyNumberFormat="1" applyFont="1"/>
    <xf numFmtId="3" fontId="2" fillId="0" borderId="0" xfId="20" applyNumberFormat="1" applyFont="1">
      <alignment/>
      <protection/>
    </xf>
    <xf numFmtId="3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3ÅRSBUDS" xfId="20"/>
    <cellStyle name="Komm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zoomScale="90" zoomScaleNormal="90" workbookViewId="0" topLeftCell="A55">
      <selection activeCell="A74" sqref="A74"/>
    </sheetView>
  </sheetViews>
  <sheetFormatPr defaultColWidth="11.421875" defaultRowHeight="12.75"/>
  <cols>
    <col min="1" max="1" width="12.00390625" style="3" bestFit="1" customWidth="1"/>
    <col min="2" max="2" width="52.28125" style="1" customWidth="1"/>
    <col min="3" max="4" width="18.7109375" style="1" customWidth="1"/>
    <col min="5" max="5" width="18.7109375" style="21" customWidth="1"/>
    <col min="6" max="7" width="13.7109375" style="1" bestFit="1" customWidth="1"/>
    <col min="8" max="16384" width="11.421875" style="1" customWidth="1"/>
  </cols>
  <sheetData>
    <row r="1" spans="1:4" ht="12.75">
      <c r="A1" s="23" t="s">
        <v>0</v>
      </c>
      <c r="B1" s="23"/>
      <c r="C1" s="23"/>
      <c r="D1" s="23"/>
    </row>
    <row r="2" spans="1:4" ht="18.75" thickBot="1">
      <c r="A2" s="6"/>
      <c r="B2" s="6"/>
      <c r="C2" s="6"/>
      <c r="D2" s="6"/>
    </row>
    <row r="3" spans="1:5" s="2" customFormat="1" ht="12.75">
      <c r="A3" s="7" t="s">
        <v>1</v>
      </c>
      <c r="B3" s="8" t="s">
        <v>2</v>
      </c>
      <c r="C3" s="8" t="s">
        <v>3</v>
      </c>
      <c r="D3" s="8" t="s">
        <v>4</v>
      </c>
      <c r="E3" s="22"/>
    </row>
    <row r="4" spans="1:5" s="2" customFormat="1" ht="12.75">
      <c r="A4" s="9" t="s">
        <v>5</v>
      </c>
      <c r="B4" s="10"/>
      <c r="C4" s="10">
        <v>2022</v>
      </c>
      <c r="D4" s="10">
        <v>2023</v>
      </c>
      <c r="E4" s="22"/>
    </row>
    <row r="5" spans="1:5" s="5" customFormat="1" ht="12.75">
      <c r="A5" s="5" t="s">
        <v>44</v>
      </c>
      <c r="C5" s="16"/>
      <c r="D5" s="16"/>
      <c r="E5" s="16"/>
    </row>
    <row r="6" spans="1:5" s="5" customFormat="1" ht="12.75">
      <c r="A6" s="5" t="s">
        <v>6</v>
      </c>
      <c r="C6" s="16"/>
      <c r="D6" s="16"/>
      <c r="E6" s="16"/>
    </row>
    <row r="7" spans="1:5" s="4" customFormat="1" ht="12.75">
      <c r="A7" s="12"/>
      <c r="B7" s="4" t="s">
        <v>7</v>
      </c>
      <c r="C7" s="18">
        <v>1252910</v>
      </c>
      <c r="D7" s="18">
        <v>1250000</v>
      </c>
      <c r="E7" s="18"/>
    </row>
    <row r="8" spans="1:5" s="4" customFormat="1" ht="12.75">
      <c r="A8" s="12"/>
      <c r="B8" s="4" t="s">
        <v>8</v>
      </c>
      <c r="C8" s="18">
        <v>690430</v>
      </c>
      <c r="D8" s="18">
        <v>700000</v>
      </c>
      <c r="E8" s="17"/>
    </row>
    <row r="9" spans="1:5" s="4" customFormat="1" ht="12.75">
      <c r="A9" s="12"/>
      <c r="B9" s="4" t="s">
        <v>9</v>
      </c>
      <c r="C9" s="18">
        <v>290000</v>
      </c>
      <c r="D9" s="18">
        <v>300000</v>
      </c>
      <c r="E9" s="17"/>
    </row>
    <row r="10" spans="1:5" s="4" customFormat="1" ht="12.75">
      <c r="A10" s="12"/>
      <c r="B10" s="4" t="s">
        <v>10</v>
      </c>
      <c r="C10" s="18">
        <v>30120</v>
      </c>
      <c r="D10" s="18">
        <v>30000</v>
      </c>
      <c r="E10" s="17"/>
    </row>
    <row r="11" spans="1:5" s="4" customFormat="1" ht="12.75">
      <c r="A11" s="14" t="s">
        <v>47</v>
      </c>
      <c r="B11" s="5"/>
      <c r="C11" s="19">
        <f>SUM(C7:C10)</f>
        <v>2263460</v>
      </c>
      <c r="D11" s="19">
        <f>SUM(D7:D10)</f>
        <v>2280000</v>
      </c>
      <c r="E11" s="19"/>
    </row>
    <row r="12" spans="1:5" s="4" customFormat="1" ht="12.75">
      <c r="A12" s="13" t="s">
        <v>48</v>
      </c>
      <c r="C12" s="18"/>
      <c r="D12" s="18"/>
      <c r="E12" s="17"/>
    </row>
    <row r="13" spans="1:5" s="4" customFormat="1" ht="12.75">
      <c r="A13" s="12"/>
      <c r="B13" s="4" t="s">
        <v>11</v>
      </c>
      <c r="C13" s="18">
        <v>55000</v>
      </c>
      <c r="D13" s="18">
        <v>60000</v>
      </c>
      <c r="E13" s="17"/>
    </row>
    <row r="14" spans="1:5" s="4" customFormat="1" ht="12.75">
      <c r="A14" s="14" t="s">
        <v>49</v>
      </c>
      <c r="B14" s="5"/>
      <c r="C14" s="19">
        <f>SUM(C13)</f>
        <v>55000</v>
      </c>
      <c r="D14" s="19">
        <f>SUM(D13)</f>
        <v>60000</v>
      </c>
      <c r="E14" s="19"/>
    </row>
    <row r="15" spans="1:5" s="4" customFormat="1" ht="12.75">
      <c r="A15" s="13" t="s">
        <v>50</v>
      </c>
      <c r="C15" s="18"/>
      <c r="D15" s="18"/>
      <c r="E15" s="17"/>
    </row>
    <row r="16" spans="1:5" s="4" customFormat="1" ht="12.75">
      <c r="A16" s="14"/>
      <c r="B16" s="4" t="s">
        <v>51</v>
      </c>
      <c r="C16" s="18">
        <v>31250</v>
      </c>
      <c r="D16" s="18">
        <v>32000</v>
      </c>
      <c r="E16" s="17"/>
    </row>
    <row r="17" spans="1:5" s="5" customFormat="1" ht="12.75">
      <c r="A17" s="14" t="s">
        <v>52</v>
      </c>
      <c r="C17" s="19">
        <f>SUM(C16)</f>
        <v>31250</v>
      </c>
      <c r="D17" s="19">
        <f>SUM(D16)</f>
        <v>32000</v>
      </c>
      <c r="E17" s="19"/>
    </row>
    <row r="18" spans="1:7" s="5" customFormat="1" ht="12.75">
      <c r="A18" s="14" t="s">
        <v>45</v>
      </c>
      <c r="C18" s="16">
        <f>C11+C14+C17</f>
        <v>2349710</v>
      </c>
      <c r="D18" s="16">
        <f>D11+D14+D17</f>
        <v>2372000</v>
      </c>
      <c r="E18" s="16"/>
      <c r="F18" s="16"/>
      <c r="G18" s="16"/>
    </row>
    <row r="19" spans="1:4" ht="12.75">
      <c r="A19" s="5" t="s">
        <v>12</v>
      </c>
      <c r="C19" s="16"/>
      <c r="D19" s="16"/>
    </row>
    <row r="20" spans="1:5" s="4" customFormat="1" ht="12.75">
      <c r="A20" s="4" t="s">
        <v>53</v>
      </c>
      <c r="C20" s="17"/>
      <c r="D20" s="17"/>
      <c r="E20" s="17"/>
    </row>
    <row r="21" spans="1:5" s="4" customFormat="1" ht="12.75">
      <c r="A21" s="11"/>
      <c r="B21" s="4" t="s">
        <v>54</v>
      </c>
      <c r="C21" s="17">
        <v>10650</v>
      </c>
      <c r="D21" s="17">
        <v>10000</v>
      </c>
      <c r="E21" s="17"/>
    </row>
    <row r="22" spans="1:5" s="4" customFormat="1" ht="12.75">
      <c r="A22" s="12"/>
      <c r="B22" s="4" t="s">
        <v>13</v>
      </c>
      <c r="C22" s="18">
        <v>524872</v>
      </c>
      <c r="D22" s="18">
        <v>600000</v>
      </c>
      <c r="E22" s="17"/>
    </row>
    <row r="23" spans="1:5" s="4" customFormat="1" ht="12.75">
      <c r="A23" s="12"/>
      <c r="B23" s="4" t="s">
        <v>14</v>
      </c>
      <c r="C23" s="18">
        <v>452379</v>
      </c>
      <c r="D23" s="18">
        <v>400000</v>
      </c>
      <c r="E23" s="17"/>
    </row>
    <row r="24" spans="1:5" s="4" customFormat="1" ht="12.75">
      <c r="A24" s="12"/>
      <c r="B24" s="4" t="s">
        <v>15</v>
      </c>
      <c r="C24" s="18">
        <v>179865</v>
      </c>
      <c r="D24" s="18">
        <v>180000</v>
      </c>
      <c r="E24" s="17"/>
    </row>
    <row r="25" spans="1:5" s="4" customFormat="1" ht="12.75">
      <c r="A25" s="12"/>
      <c r="B25" s="4" t="s">
        <v>78</v>
      </c>
      <c r="C25" s="18">
        <v>117561</v>
      </c>
      <c r="D25" s="18">
        <v>120000</v>
      </c>
      <c r="E25" s="17"/>
    </row>
    <row r="26" spans="1:5" s="4" customFormat="1" ht="12.75">
      <c r="A26" s="12"/>
      <c r="B26" s="4" t="s">
        <v>16</v>
      </c>
      <c r="C26" s="18">
        <v>98820</v>
      </c>
      <c r="D26" s="18">
        <v>100000</v>
      </c>
      <c r="E26" s="17"/>
    </row>
    <row r="27" spans="1:5" s="4" customFormat="1" ht="12.75">
      <c r="A27" s="12"/>
      <c r="B27" s="4" t="s">
        <v>17</v>
      </c>
      <c r="C27" s="18">
        <v>5560</v>
      </c>
      <c r="D27" s="18">
        <v>10000</v>
      </c>
      <c r="E27" s="17"/>
    </row>
    <row r="28" spans="1:5" s="4" customFormat="1" ht="12.75">
      <c r="A28" s="12"/>
      <c r="B28" s="4" t="s">
        <v>18</v>
      </c>
      <c r="C28" s="20">
        <v>27978</v>
      </c>
      <c r="D28" s="18">
        <v>20000</v>
      </c>
      <c r="E28" s="17"/>
    </row>
    <row r="29" spans="1:5" s="4" customFormat="1" ht="12.75">
      <c r="A29" s="12"/>
      <c r="B29" s="4" t="s">
        <v>19</v>
      </c>
      <c r="C29" s="18">
        <v>30000</v>
      </c>
      <c r="D29" s="18">
        <v>15000</v>
      </c>
      <c r="E29" s="17"/>
    </row>
    <row r="30" spans="1:5" s="4" customFormat="1" ht="12.75">
      <c r="A30" s="24"/>
      <c r="B30" s="4" t="s">
        <v>73</v>
      </c>
      <c r="C30" s="18">
        <v>49766</v>
      </c>
      <c r="D30" s="18">
        <v>50000</v>
      </c>
      <c r="E30" s="17"/>
    </row>
    <row r="31" spans="1:5" ht="12.75">
      <c r="A31" s="5" t="s">
        <v>55</v>
      </c>
      <c r="C31" s="16">
        <f>SUM(C21:C30)</f>
        <v>1497451</v>
      </c>
      <c r="D31" s="16">
        <f>SUM(D21:D30)</f>
        <v>1505000</v>
      </c>
      <c r="E31" s="16"/>
    </row>
    <row r="32" spans="1:4" ht="12.75">
      <c r="A32" s="13" t="s">
        <v>56</v>
      </c>
      <c r="B32" s="5"/>
      <c r="C32" s="19"/>
      <c r="D32" s="19"/>
    </row>
    <row r="33" spans="1:5" s="4" customFormat="1" ht="12.75">
      <c r="A33" s="12"/>
      <c r="B33" s="4" t="s">
        <v>20</v>
      </c>
      <c r="C33" s="18">
        <v>10000</v>
      </c>
      <c r="D33" s="18">
        <v>10000</v>
      </c>
      <c r="E33" s="17"/>
    </row>
    <row r="34" spans="1:5" s="4" customFormat="1" ht="12.75">
      <c r="A34" s="12"/>
      <c r="B34" s="4" t="s">
        <v>74</v>
      </c>
      <c r="C34" s="18">
        <v>16375</v>
      </c>
      <c r="D34" s="18">
        <v>20000</v>
      </c>
      <c r="E34" s="17"/>
    </row>
    <row r="35" spans="1:5" s="4" customFormat="1" ht="12.75">
      <c r="A35" s="12"/>
      <c r="B35" s="4" t="s">
        <v>21</v>
      </c>
      <c r="C35" s="18">
        <v>47946</v>
      </c>
      <c r="D35" s="18">
        <v>50000</v>
      </c>
      <c r="E35" s="17"/>
    </row>
    <row r="36" spans="1:5" s="4" customFormat="1" ht="12.75">
      <c r="A36" s="12"/>
      <c r="B36" s="4" t="s">
        <v>57</v>
      </c>
      <c r="C36" s="18">
        <v>8413</v>
      </c>
      <c r="D36" s="18">
        <v>9000</v>
      </c>
      <c r="E36" s="17"/>
    </row>
    <row r="37" spans="1:5" s="4" customFormat="1" ht="12.75">
      <c r="A37" s="12"/>
      <c r="B37" s="4" t="s">
        <v>75</v>
      </c>
      <c r="C37" s="18">
        <v>75000</v>
      </c>
      <c r="D37" s="18">
        <v>75000</v>
      </c>
      <c r="E37" s="17"/>
    </row>
    <row r="38" spans="1:5" s="4" customFormat="1" ht="12.75">
      <c r="A38" s="12"/>
      <c r="B38" s="4" t="s">
        <v>22</v>
      </c>
      <c r="C38" s="18">
        <v>14420</v>
      </c>
      <c r="D38" s="18">
        <v>15000</v>
      </c>
      <c r="E38" s="17"/>
    </row>
    <row r="39" spans="1:5" s="4" customFormat="1" ht="12.75">
      <c r="A39" s="12"/>
      <c r="B39" s="4" t="s">
        <v>23</v>
      </c>
      <c r="C39" s="18">
        <v>14623</v>
      </c>
      <c r="D39" s="18">
        <v>15000</v>
      </c>
      <c r="E39" s="17"/>
    </row>
    <row r="40" spans="1:5" s="4" customFormat="1" ht="12.75">
      <c r="A40" s="12"/>
      <c r="B40" s="4" t="s">
        <v>24</v>
      </c>
      <c r="C40" s="18">
        <v>24213</v>
      </c>
      <c r="D40" s="18">
        <v>25000</v>
      </c>
      <c r="E40" s="17"/>
    </row>
    <row r="41" spans="1:5" s="4" customFormat="1" ht="12.75">
      <c r="A41" s="12"/>
      <c r="B41" s="4" t="s">
        <v>25</v>
      </c>
      <c r="C41" s="18">
        <v>19233</v>
      </c>
      <c r="D41" s="18">
        <v>10000</v>
      </c>
      <c r="E41" s="17"/>
    </row>
    <row r="42" spans="1:5" s="4" customFormat="1" ht="12.75">
      <c r="A42" s="12"/>
      <c r="B42" s="4" t="s">
        <v>26</v>
      </c>
      <c r="C42" s="18">
        <v>1889</v>
      </c>
      <c r="D42" s="18">
        <v>2000</v>
      </c>
      <c r="E42" s="17"/>
    </row>
    <row r="43" spans="1:5" s="4" customFormat="1" ht="12.75">
      <c r="A43" s="12"/>
      <c r="B43" s="4" t="s">
        <v>76</v>
      </c>
      <c r="C43" s="18">
        <v>571</v>
      </c>
      <c r="D43" s="18">
        <v>1000</v>
      </c>
      <c r="E43" s="17"/>
    </row>
    <row r="44" spans="1:5" s="4" customFormat="1" ht="12.75">
      <c r="A44" s="12"/>
      <c r="B44" s="4" t="s">
        <v>27</v>
      </c>
      <c r="C44" s="18">
        <v>19035</v>
      </c>
      <c r="D44" s="18">
        <v>20000</v>
      </c>
      <c r="E44" s="17"/>
    </row>
    <row r="45" spans="1:5" s="4" customFormat="1" ht="12.75">
      <c r="A45" s="12"/>
      <c r="B45" s="4" t="s">
        <v>28</v>
      </c>
      <c r="C45" s="18">
        <v>1350</v>
      </c>
      <c r="D45" s="18">
        <v>2000</v>
      </c>
      <c r="E45" s="17"/>
    </row>
    <row r="46" spans="1:5" s="4" customFormat="1" ht="12.75">
      <c r="A46" s="12"/>
      <c r="B46" s="4" t="s">
        <v>29</v>
      </c>
      <c r="C46" s="18">
        <v>2994</v>
      </c>
      <c r="D46" s="18">
        <v>3000</v>
      </c>
      <c r="E46" s="17"/>
    </row>
    <row r="47" spans="1:5" s="4" customFormat="1" ht="12.75">
      <c r="A47" s="12"/>
      <c r="B47" s="4" t="s">
        <v>58</v>
      </c>
      <c r="C47" s="18">
        <v>1099</v>
      </c>
      <c r="D47" s="18">
        <v>1000</v>
      </c>
      <c r="E47" s="17"/>
    </row>
    <row r="48" spans="1:5" s="4" customFormat="1" ht="12.75">
      <c r="A48" s="12"/>
      <c r="B48" s="4" t="s">
        <v>43</v>
      </c>
      <c r="C48" s="18">
        <v>14219</v>
      </c>
      <c r="D48" s="18">
        <v>15000</v>
      </c>
      <c r="E48" s="17"/>
    </row>
    <row r="49" spans="1:5" s="4" customFormat="1" ht="12.75">
      <c r="A49" s="11"/>
      <c r="B49" s="4" t="s">
        <v>30</v>
      </c>
      <c r="C49" s="18">
        <v>5209</v>
      </c>
      <c r="D49" s="18">
        <v>5000</v>
      </c>
      <c r="E49" s="17"/>
    </row>
    <row r="50" spans="1:5" s="4" customFormat="1" ht="12.75">
      <c r="A50" s="11"/>
      <c r="B50" s="4" t="s">
        <v>77</v>
      </c>
      <c r="C50" s="18">
        <v>1080</v>
      </c>
      <c r="D50" s="18">
        <v>1000</v>
      </c>
      <c r="E50" s="17"/>
    </row>
    <row r="51" spans="1:5" s="4" customFormat="1" ht="12.75">
      <c r="A51" s="11"/>
      <c r="B51" s="4" t="s">
        <v>46</v>
      </c>
      <c r="C51" s="18">
        <v>45027</v>
      </c>
      <c r="D51" s="18">
        <v>45000</v>
      </c>
      <c r="E51" s="17"/>
    </row>
    <row r="52" spans="1:5" s="4" customFormat="1" ht="12.75">
      <c r="A52" s="12"/>
      <c r="B52" s="4" t="s">
        <v>31</v>
      </c>
      <c r="C52" s="18">
        <v>24625</v>
      </c>
      <c r="D52" s="18">
        <v>25000</v>
      </c>
      <c r="E52" s="17"/>
    </row>
    <row r="53" spans="1:5" s="4" customFormat="1" ht="12.75">
      <c r="A53" s="11"/>
      <c r="B53" s="4" t="s">
        <v>32</v>
      </c>
      <c r="C53" s="18">
        <v>270</v>
      </c>
      <c r="D53" s="18">
        <v>3000</v>
      </c>
      <c r="E53" s="17"/>
    </row>
    <row r="54" spans="1:5" s="4" customFormat="1" ht="12.75">
      <c r="A54" s="12"/>
      <c r="B54" s="4" t="s">
        <v>33</v>
      </c>
      <c r="C54" s="18">
        <v>1351</v>
      </c>
      <c r="D54" s="18">
        <v>1500</v>
      </c>
      <c r="E54" s="17"/>
    </row>
    <row r="55" spans="1:5" s="4" customFormat="1" ht="12.75">
      <c r="A55" s="12"/>
      <c r="B55" s="4" t="s">
        <v>34</v>
      </c>
      <c r="C55" s="18">
        <v>7889</v>
      </c>
      <c r="D55" s="18">
        <v>8000</v>
      </c>
      <c r="E55" s="17"/>
    </row>
    <row r="56" spans="1:5" s="4" customFormat="1" ht="12.75">
      <c r="A56" s="12"/>
      <c r="B56" s="4" t="s">
        <v>35</v>
      </c>
      <c r="C56" s="18">
        <v>32893</v>
      </c>
      <c r="D56" s="18">
        <v>33000</v>
      </c>
      <c r="E56" s="17"/>
    </row>
    <row r="57" spans="2:4" ht="12.75">
      <c r="B57" s="4" t="s">
        <v>36</v>
      </c>
      <c r="C57" s="21">
        <v>5300</v>
      </c>
      <c r="D57" s="18">
        <v>6000</v>
      </c>
    </row>
    <row r="58" spans="1:5" s="4" customFormat="1" ht="12.75">
      <c r="A58" s="12"/>
      <c r="B58" s="4" t="s">
        <v>37</v>
      </c>
      <c r="C58" s="18">
        <v>2926</v>
      </c>
      <c r="D58" s="18">
        <v>3000</v>
      </c>
      <c r="E58" s="17"/>
    </row>
    <row r="59" spans="1:5" s="4" customFormat="1" ht="12.75">
      <c r="A59" s="12"/>
      <c r="B59" s="4" t="s">
        <v>38</v>
      </c>
      <c r="C59" s="18">
        <v>55</v>
      </c>
      <c r="D59" s="18">
        <v>0</v>
      </c>
      <c r="E59" s="17"/>
    </row>
    <row r="60" spans="1:5" s="4" customFormat="1" ht="12.75">
      <c r="A60" s="12"/>
      <c r="B60" s="4" t="s">
        <v>39</v>
      </c>
      <c r="C60" s="18">
        <v>32443</v>
      </c>
      <c r="D60" s="18">
        <v>35000</v>
      </c>
      <c r="E60" s="17"/>
    </row>
    <row r="61" spans="1:5" s="5" customFormat="1" ht="12.75">
      <c r="A61" s="5" t="s">
        <v>59</v>
      </c>
      <c r="C61" s="16">
        <f>SUM(C33:C60)</f>
        <v>430448</v>
      </c>
      <c r="D61" s="16">
        <f>SUM(D33:D60)</f>
        <v>438500</v>
      </c>
      <c r="E61" s="16"/>
    </row>
    <row r="62" spans="1:6" s="5" customFormat="1" ht="12.75">
      <c r="A62" s="15" t="s">
        <v>40</v>
      </c>
      <c r="C62" s="16">
        <f>C31+C61</f>
        <v>1927899</v>
      </c>
      <c r="D62" s="16">
        <f>D31+D61</f>
        <v>1943500</v>
      </c>
      <c r="E62" s="16"/>
      <c r="F62" s="16"/>
    </row>
    <row r="63" spans="1:5" ht="12.75">
      <c r="A63" s="14" t="s">
        <v>60</v>
      </c>
      <c r="B63" s="5"/>
      <c r="C63" s="16">
        <f>C18-C62</f>
        <v>421811</v>
      </c>
      <c r="D63" s="16">
        <f>D18-D62</f>
        <v>428500</v>
      </c>
      <c r="E63" s="16"/>
    </row>
    <row r="64" spans="1:4" ht="12.75">
      <c r="A64" s="15"/>
      <c r="B64" s="5"/>
      <c r="C64" s="16"/>
      <c r="D64" s="16"/>
    </row>
    <row r="65" spans="1:5" s="5" customFormat="1" ht="12.75">
      <c r="A65" s="5" t="s">
        <v>61</v>
      </c>
      <c r="C65" s="16"/>
      <c r="D65" s="16"/>
      <c r="E65" s="16"/>
    </row>
    <row r="66" spans="1:5" s="5" customFormat="1" ht="12.75">
      <c r="A66" s="5" t="s">
        <v>62</v>
      </c>
      <c r="C66" s="16"/>
      <c r="D66" s="16"/>
      <c r="E66" s="16"/>
    </row>
    <row r="67" spans="1:5" s="4" customFormat="1" ht="12.75">
      <c r="A67" s="4" t="s">
        <v>63</v>
      </c>
      <c r="C67" s="17"/>
      <c r="D67" s="17"/>
      <c r="E67" s="17"/>
    </row>
    <row r="68" spans="1:5" s="4" customFormat="1" ht="12.75">
      <c r="A68" s="12"/>
      <c r="B68" s="4" t="s">
        <v>41</v>
      </c>
      <c r="C68" s="18">
        <v>0</v>
      </c>
      <c r="D68" s="18">
        <v>0</v>
      </c>
      <c r="E68" s="17"/>
    </row>
    <row r="69" spans="1:5" s="5" customFormat="1" ht="12.75">
      <c r="A69" s="14" t="s">
        <v>64</v>
      </c>
      <c r="C69" s="19">
        <f>SUM(C68)</f>
        <v>0</v>
      </c>
      <c r="D69" s="19">
        <f>SUM(D68)</f>
        <v>0</v>
      </c>
      <c r="E69" s="19"/>
    </row>
    <row r="70" spans="1:5" s="4" customFormat="1" ht="12.75">
      <c r="A70" s="14" t="s">
        <v>65</v>
      </c>
      <c r="C70" s="18"/>
      <c r="D70" s="18"/>
      <c r="E70" s="17"/>
    </row>
    <row r="71" spans="1:5" s="4" customFormat="1" ht="12.75">
      <c r="A71" s="13" t="s">
        <v>66</v>
      </c>
      <c r="C71" s="18"/>
      <c r="D71" s="18"/>
      <c r="E71" s="17"/>
    </row>
    <row r="72" spans="1:5" s="4" customFormat="1" ht="12.75">
      <c r="A72" s="12"/>
      <c r="B72" s="4" t="s">
        <v>42</v>
      </c>
      <c r="C72" s="18">
        <v>611</v>
      </c>
      <c r="D72" s="18">
        <v>0</v>
      </c>
      <c r="E72" s="17"/>
    </row>
    <row r="73" spans="1:5" s="4" customFormat="1" ht="12.75">
      <c r="A73" s="15" t="s">
        <v>67</v>
      </c>
      <c r="C73" s="18">
        <f>SUM(C72)</f>
        <v>611</v>
      </c>
      <c r="D73" s="18">
        <f>SUM(D72)</f>
        <v>0</v>
      </c>
      <c r="E73" s="17"/>
    </row>
    <row r="74" spans="1:5" s="5" customFormat="1" ht="12.75">
      <c r="A74" s="5" t="s">
        <v>68</v>
      </c>
      <c r="C74" s="16">
        <f>C69-C73</f>
        <v>-611</v>
      </c>
      <c r="D74" s="16">
        <f>D69-D73</f>
        <v>0</v>
      </c>
      <c r="E74" s="16"/>
    </row>
    <row r="75" spans="1:4" ht="12.75">
      <c r="A75" s="11"/>
      <c r="B75" s="4"/>
      <c r="C75" s="17"/>
      <c r="D75" s="17"/>
    </row>
    <row r="76" spans="1:5" s="5" customFormat="1" ht="12.75">
      <c r="A76" s="5" t="s">
        <v>69</v>
      </c>
      <c r="C76" s="16">
        <f>C63+C74</f>
        <v>421200</v>
      </c>
      <c r="D76" s="16">
        <f>D63+D74</f>
        <v>428500</v>
      </c>
      <c r="E76" s="16"/>
    </row>
    <row r="77" spans="3:5" s="5" customFormat="1" ht="12.75">
      <c r="C77" s="16"/>
      <c r="D77" s="16"/>
      <c r="E77" s="16"/>
    </row>
    <row r="78" spans="1:5" s="4" customFormat="1" ht="12.75">
      <c r="A78" s="4" t="s">
        <v>70</v>
      </c>
      <c r="C78" s="17"/>
      <c r="D78" s="17"/>
      <c r="E78" s="17"/>
    </row>
    <row r="79" spans="3:5" s="5" customFormat="1" ht="12.75">
      <c r="C79" s="16"/>
      <c r="D79" s="16"/>
      <c r="E79" s="16"/>
    </row>
    <row r="80" spans="1:5" s="5" customFormat="1" ht="12.75">
      <c r="A80" s="5" t="s">
        <v>71</v>
      </c>
      <c r="C80" s="16">
        <f>C76</f>
        <v>421200</v>
      </c>
      <c r="D80" s="16">
        <f>D76</f>
        <v>428500</v>
      </c>
      <c r="E80" s="16"/>
    </row>
    <row r="81" spans="3:5" s="5" customFormat="1" ht="12.75">
      <c r="C81" s="16"/>
      <c r="D81" s="16"/>
      <c r="E81" s="16"/>
    </row>
    <row r="82" spans="1:5" s="5" customFormat="1" ht="12.75">
      <c r="A82" s="5" t="s">
        <v>72</v>
      </c>
      <c r="C82" s="16">
        <f>C80</f>
        <v>421200</v>
      </c>
      <c r="D82" s="16">
        <f>D80</f>
        <v>428500</v>
      </c>
      <c r="E82" s="16"/>
    </row>
    <row r="83" spans="1:4" ht="12.75">
      <c r="A83" s="11"/>
      <c r="B83" s="4"/>
      <c r="C83" s="17"/>
      <c r="D83" s="17"/>
    </row>
    <row r="84" spans="3:5" s="5" customFormat="1" ht="12.75">
      <c r="C84" s="16"/>
      <c r="D84" s="16"/>
      <c r="E84" s="16"/>
    </row>
    <row r="85" spans="1:4" ht="12.75">
      <c r="A85" s="15"/>
      <c r="C85" s="21"/>
      <c r="D85" s="21"/>
    </row>
    <row r="86" spans="3:4" ht="12.75">
      <c r="C86" s="21"/>
      <c r="D86" s="21"/>
    </row>
    <row r="87" spans="3:4" ht="12.75">
      <c r="C87" s="21"/>
      <c r="D87" s="21"/>
    </row>
    <row r="88" spans="3:4" ht="12.75">
      <c r="C88" s="21"/>
      <c r="D88" s="21"/>
    </row>
    <row r="89" spans="3:4" ht="12.75">
      <c r="C89" s="21"/>
      <c r="D89" s="21"/>
    </row>
    <row r="90" spans="3:4" ht="12.75">
      <c r="C90" s="21"/>
      <c r="D90" s="21"/>
    </row>
    <row r="91" spans="3:4" ht="12.75">
      <c r="C91" s="21"/>
      <c r="D91" s="21"/>
    </row>
  </sheetData>
  <mergeCells count="1">
    <mergeCell ref="A1:D1"/>
  </mergeCells>
  <printOptions gridLines="1" horizontalCentered="1" verticalCentered="1"/>
  <pageMargins left="0.2362204724409449" right="0.2362204724409449" top="0.51" bottom="0.89" header="0.2362204724409449" footer="0.2362204724409449"/>
  <pageSetup fitToHeight="0" horizontalDpi="600" verticalDpi="600" orientation="portrait" paperSize="9" scale="72" r:id="rId3"/>
  <headerFooter alignWithMargins="0">
    <oddHeader>&amp;C&amp;A</oddHeader>
    <oddFooter>&amp;C&amp;8Bøhn  Regnskap as&amp;R&amp;8Side  &amp;P  av 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Bøhn Regnskap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Kjartan Medhaug</dc:creator>
  <cp:keywords/>
  <dc:description/>
  <cp:lastModifiedBy>Åkrehamn Kystmuseum</cp:lastModifiedBy>
  <dcterms:created xsi:type="dcterms:W3CDTF">2000-10-03T11:01:25Z</dcterms:created>
  <dcterms:modified xsi:type="dcterms:W3CDTF">2023-02-13T18:56:45Z</dcterms:modified>
  <cp:category/>
  <cp:version/>
  <cp:contentType/>
  <cp:contentStatus/>
</cp:coreProperties>
</file>