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 defaultThemeVersion="166925"/>
  <bookViews>
    <workbookView xWindow="8540" yWindow="20" windowWidth="10690" windowHeight="11340" activeTab="0"/>
  </bookViews>
  <sheets>
    <sheet name="Regnskap 2022" sheetId="1" r:id="rId1"/>
  </sheets>
  <definedNames/>
  <calcPr calcId="191029"/>
  <extLst/>
</workbook>
</file>

<file path=xl/sharedStrings.xml><?xml version="1.0" encoding="utf-8"?>
<sst xmlns="http://schemas.openxmlformats.org/spreadsheetml/2006/main" count="156" uniqueCount="155">
  <si>
    <t>Kontonr</t>
  </si>
  <si>
    <t>Kontonavn</t>
  </si>
  <si>
    <t>Tilsynsinntekt hall, avg. pliktig</t>
  </si>
  <si>
    <t>Sponsorinntekter, avg. pliktig</t>
  </si>
  <si>
    <t>Inntekt reklame skilt/trykk, avg. pliktig</t>
  </si>
  <si>
    <t>Inntekt tilskudd anlegg og drift - Karmøy Kommune</t>
  </si>
  <si>
    <t>Inntekt, videre fakt. salg av utstyr</t>
  </si>
  <si>
    <t>Inntekt, salg av fyrverkeri</t>
  </si>
  <si>
    <t>Salgsinntekt, avgiftsfri - Kiosk</t>
  </si>
  <si>
    <t>Bonus</t>
  </si>
  <si>
    <t>Salgsinntekt, avgiftsfri - Bavaria Cup</t>
  </si>
  <si>
    <t>Salgsinntekt, avgiftsfri - Tine Fotballskole/Treningshelg</t>
  </si>
  <si>
    <t>Egenandel Treningsutstyr</t>
  </si>
  <si>
    <t>Salgsinntekt, avgiftsfri - Håndballskole</t>
  </si>
  <si>
    <t>Dugnad</t>
  </si>
  <si>
    <t>Salgsinntekt, avgiftsfri - Medlemskontigent</t>
  </si>
  <si>
    <t>Salgsinntekt, avgiftsfri - Dugnad</t>
  </si>
  <si>
    <t>Salgsinntekt, klubbkveld treningsutstyr</t>
  </si>
  <si>
    <t>Salgsinntekt, avgiftsfri - Baneleie</t>
  </si>
  <si>
    <t>Salgsinntekt avg. fri. - Nord-Akademiet</t>
  </si>
  <si>
    <t>Refusjon Idrettsfrukt</t>
  </si>
  <si>
    <t>Sommergøy</t>
  </si>
  <si>
    <t>Andre Offentlige tilskudd/refusjoner - Tippemidler</t>
  </si>
  <si>
    <t>Andre Offentlige tilskudd/refusjoner</t>
  </si>
  <si>
    <t>Spillersalg</t>
  </si>
  <si>
    <t>Leieinntekt fast eiendom, avgiftsfri</t>
  </si>
  <si>
    <t>Gaver</t>
  </si>
  <si>
    <t>Sesongkort</t>
  </si>
  <si>
    <t>Annen driftsrelatert inntekt</t>
  </si>
  <si>
    <t>Deltagelse andre stevner</t>
  </si>
  <si>
    <t>Lotteri inntekt</t>
  </si>
  <si>
    <t>Scoringsklubben</t>
  </si>
  <si>
    <t>Sum inntekter</t>
  </si>
  <si>
    <t>Innkjøp av treningsutstyr</t>
  </si>
  <si>
    <t>Drakter</t>
  </si>
  <si>
    <t>Påmeldingsavgift til Cuper</t>
  </si>
  <si>
    <t>Aktivering kostnad drakter</t>
  </si>
  <si>
    <t>Påmelding - krets/forbund</t>
  </si>
  <si>
    <t>Innkjøp av varer for videresalg - Kiosk</t>
  </si>
  <si>
    <t>Pant</t>
  </si>
  <si>
    <t>Innkjøp lotteri</t>
  </si>
  <si>
    <t>Innkjøp av varer/utstyr - Tine Fotballskole</t>
  </si>
  <si>
    <t>Innkjøp av varer/utstyr - Bavaria Cup</t>
  </si>
  <si>
    <t>Innkjøp av varer/utstyr - Håndballskole</t>
  </si>
  <si>
    <t>Innkjøp kampvert/Fairplay</t>
  </si>
  <si>
    <t>Innkjøp Diplomer/Utmerkelser mm.</t>
  </si>
  <si>
    <t>Innkjøp, fyrverkeri videreselges</t>
  </si>
  <si>
    <t>Innkjøpt treningsutstyr/klubbkveld (videreselges)</t>
  </si>
  <si>
    <t>Dommer/overgang gebyr</t>
  </si>
  <si>
    <t>Innkjøp av varer/utstyr - Nord-Akademiet</t>
  </si>
  <si>
    <t>Frakt, toll og spedisjon</t>
  </si>
  <si>
    <t>Ekstern Trening</t>
  </si>
  <si>
    <t>Kampv./Fairplay</t>
  </si>
  <si>
    <t>Eksterne kurs/møter</t>
  </si>
  <si>
    <t>Innbetaling reklameinntekter Karmøy Kommune</t>
  </si>
  <si>
    <t>Sum vare/materialkostnad</t>
  </si>
  <si>
    <t>Lønn til ansatte</t>
  </si>
  <si>
    <t>Feriepenger</t>
  </si>
  <si>
    <t>Fri bil</t>
  </si>
  <si>
    <t>Fri telefon</t>
  </si>
  <si>
    <t>Motkonto for gruppe 52</t>
  </si>
  <si>
    <t>Annen utgiftsgodtgjørelse - trekkfri</t>
  </si>
  <si>
    <t>Arbeidsgiveravgift</t>
  </si>
  <si>
    <t>Arbeidsgiveravgift av påløpt ferielønn</t>
  </si>
  <si>
    <t>Innberetningspliktig pensjonskostnad</t>
  </si>
  <si>
    <t>Trekkpliktig bilgodtgjørelser</t>
  </si>
  <si>
    <t>Sosialt arrangement</t>
  </si>
  <si>
    <t>Gave til ansatte, fradragsberettiget</t>
  </si>
  <si>
    <t>Middag ved overtid</t>
  </si>
  <si>
    <t>Yrkesskadeforsikring</t>
  </si>
  <si>
    <t>Pensjonsforsikring for ansatte</t>
  </si>
  <si>
    <t>OTP - motkonto</t>
  </si>
  <si>
    <t>Annen personalkostnad</t>
  </si>
  <si>
    <t xml:space="preserve">Sosiale arrang. </t>
  </si>
  <si>
    <t>Sum personalkostnader</t>
  </si>
  <si>
    <t>Avskrivning på bygninger og annen fast eiendom</t>
  </si>
  <si>
    <t>Avskrivning på transportmidler</t>
  </si>
  <si>
    <t>Avskrivninger ATV med utstyr</t>
  </si>
  <si>
    <t>Avskrivning på inventar</t>
  </si>
  <si>
    <t>Avskrivninger drakter</t>
  </si>
  <si>
    <t>Sum avskrivninger</t>
  </si>
  <si>
    <t>Toll- og spedisjonskostnad ved vareforsendelse</t>
  </si>
  <si>
    <t>Elektrisitet</t>
  </si>
  <si>
    <t>annen leiekostnader</t>
  </si>
  <si>
    <t>Renovasjon, vann, avløp o.l.</t>
  </si>
  <si>
    <t>Lys, varme</t>
  </si>
  <si>
    <t>Renhold</t>
  </si>
  <si>
    <t>Vedlikehold baner</t>
  </si>
  <si>
    <t>Annen kostnad lokaler</t>
  </si>
  <si>
    <t>Hallvakt utgifter</t>
  </si>
  <si>
    <t>Leie maskiner</t>
  </si>
  <si>
    <t>Leasing varebil</t>
  </si>
  <si>
    <t>Leie kontormaskiner</t>
  </si>
  <si>
    <t>Leie driftsmidler</t>
  </si>
  <si>
    <t>Leie datasystemer</t>
  </si>
  <si>
    <t>Leie transportmidler</t>
  </si>
  <si>
    <t>Annen leiekostnad</t>
  </si>
  <si>
    <t>Verktøy &amp; Utstyr</t>
  </si>
  <si>
    <t>MÅL-UTSTYR BANE</t>
  </si>
  <si>
    <t>Inventar</t>
  </si>
  <si>
    <t>Driftsmateriale</t>
  </si>
  <si>
    <t>DATA UTSTYR PROGRAM KONSULENT</t>
  </si>
  <si>
    <t>Arbeidsklær og verneutstyr</t>
  </si>
  <si>
    <t>Reperasjon og vedlikehold bygninger</t>
  </si>
  <si>
    <t>Reparasjon og vedlikehold utstyr</t>
  </si>
  <si>
    <t>Reperasjon og vedlikehold annet</t>
  </si>
  <si>
    <t>Honorar revisjon</t>
  </si>
  <si>
    <t>Honorar regnskap</t>
  </si>
  <si>
    <t>Annen fremmed tjeneste</t>
  </si>
  <si>
    <t>Kontorrekvisita</t>
  </si>
  <si>
    <t>Data/EDB kostnad</t>
  </si>
  <si>
    <t>Trykksak</t>
  </si>
  <si>
    <t>Aviser, tidsskrifter, bøker o.l</t>
  </si>
  <si>
    <t>Møte, kurs, oppdatering o.l</t>
  </si>
  <si>
    <t>TV/Breiband kostnader</t>
  </si>
  <si>
    <t>Telefon</t>
  </si>
  <si>
    <t>Mobil</t>
  </si>
  <si>
    <t>Porto</t>
  </si>
  <si>
    <t>Drivstoff bil</t>
  </si>
  <si>
    <t>Vedlikehold bil</t>
  </si>
  <si>
    <t>Forsikring og avgifter bil</t>
  </si>
  <si>
    <t>Annen kostnad transportmidler</t>
  </si>
  <si>
    <t>Bilgodtgjørelse, oppgavepliktig</t>
  </si>
  <si>
    <t>bilgodtgjørelse</t>
  </si>
  <si>
    <t>Reisekostnad, oppgavepliktig</t>
  </si>
  <si>
    <t>Reisekostnad, ikke oppgavepliktig</t>
  </si>
  <si>
    <t>Diettkostnad, ikke oppgavepliktig</t>
  </si>
  <si>
    <t>Reklamekostnad</t>
  </si>
  <si>
    <t>REPRESENTASJONSKLE</t>
  </si>
  <si>
    <t>Annen salgskostnad</t>
  </si>
  <si>
    <t>Kontingent, fradragsberettiget</t>
  </si>
  <si>
    <t>Kontingent, ikke fradragsberettiget</t>
  </si>
  <si>
    <t>Gave, ikke fradragsberettiget</t>
  </si>
  <si>
    <t>Forsikringspremie</t>
  </si>
  <si>
    <t>Forsikring spillere</t>
  </si>
  <si>
    <t>Øreavrunding</t>
  </si>
  <si>
    <t>Bank og kortgebyr</t>
  </si>
  <si>
    <t>Annen kostnad, fradragsberettiget</t>
  </si>
  <si>
    <t>Sum driftskostnader</t>
  </si>
  <si>
    <t>Driftresultat</t>
  </si>
  <si>
    <t>Annen renteinntekt</t>
  </si>
  <si>
    <t>Rentekostnad</t>
  </si>
  <si>
    <t>Avdrag lån</t>
  </si>
  <si>
    <t>Motkonto avdrag lån</t>
  </si>
  <si>
    <t>Renter leverandør</t>
  </si>
  <si>
    <t>Annen finanskostnad</t>
  </si>
  <si>
    <t>Sum finansposter</t>
  </si>
  <si>
    <t>Overføringer annen egenkapital</t>
  </si>
  <si>
    <t>Periodens resultat</t>
  </si>
  <si>
    <t>R2022</t>
  </si>
  <si>
    <t>B2022</t>
  </si>
  <si>
    <t>R2021</t>
  </si>
  <si>
    <t>Sum kostnader</t>
  </si>
  <si>
    <t>Resultat med avskrivinger</t>
  </si>
  <si>
    <t>Resultat uten avskrivinger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</si>
</sst>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Franklin Gothic Book"/>
      <family val="2"/>
    </font>
    <font>
      <b/>
      <sz val="11"/>
      <color theme="1"/>
      <name val="Franklin Gothic Book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19">
    <xf numFmtId="0" fontId="0" fillId="0" borderId="0" xfId="0"/>
    <xf numFmtId="0" fontId="18" fillId="0" borderId="0" xfId="0" applyFont="1"/>
    <xf numFmtId="164" fontId="18" fillId="0" borderId="0" xfId="20" applyNumberFormat="1" applyFont="1"/>
    <xf numFmtId="0" fontId="19" fillId="0" borderId="0" xfId="0" applyFont="1"/>
    <xf numFmtId="0" fontId="18" fillId="0" borderId="10" xfId="0" applyFont="1" applyBorder="1"/>
    <xf numFmtId="164" fontId="18" fillId="0" borderId="10" xfId="20" applyNumberFormat="1" applyFont="1" applyBorder="1"/>
    <xf numFmtId="0" fontId="19" fillId="0" borderId="10" xfId="0" applyFont="1" applyBorder="1"/>
    <xf numFmtId="164" fontId="19" fillId="0" borderId="10" xfId="20" applyNumberFormat="1" applyFont="1" applyBorder="1"/>
    <xf numFmtId="0" fontId="18" fillId="0" borderId="11" xfId="0" applyFont="1" applyBorder="1"/>
    <xf numFmtId="0" fontId="19" fillId="0" borderId="11" xfId="0" applyFont="1" applyBorder="1"/>
    <xf numFmtId="164" fontId="18" fillId="0" borderId="12" xfId="20" applyNumberFormat="1" applyFont="1" applyBorder="1"/>
    <xf numFmtId="164" fontId="19" fillId="0" borderId="12" xfId="20" applyNumberFormat="1" applyFont="1" applyBorder="1"/>
    <xf numFmtId="0" fontId="18" fillId="0" borderId="13" xfId="0" applyFont="1" applyBorder="1"/>
    <xf numFmtId="0" fontId="18" fillId="0" borderId="14" xfId="0" applyFont="1" applyBorder="1"/>
    <xf numFmtId="0" fontId="18" fillId="0" borderId="15" xfId="0" applyFont="1" applyBorder="1"/>
    <xf numFmtId="0" fontId="19" fillId="0" borderId="16" xfId="0" applyFont="1" applyBorder="1"/>
    <xf numFmtId="0" fontId="19" fillId="0" borderId="17" xfId="0" applyFont="1" applyBorder="1"/>
    <xf numFmtId="164" fontId="19" fillId="0" borderId="17" xfId="20" applyNumberFormat="1" applyFont="1" applyBorder="1"/>
    <xf numFmtId="164" fontId="19" fillId="0" borderId="18" xfId="20" applyNumberFormat="1" applyFont="1" applyBorder="1"/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mma" xfId="20"/>
    <cellStyle name="Tittel" xfId="21"/>
    <cellStyle name="Overskrift 1" xfId="22"/>
    <cellStyle name="Overskrift 2" xfId="23"/>
    <cellStyle name="Overskrift 3" xfId="24"/>
    <cellStyle name="Overskrift 4" xfId="25"/>
    <cellStyle name="God" xfId="26"/>
    <cellStyle name="Dårlig" xfId="27"/>
    <cellStyle name="Nøytral" xfId="28"/>
    <cellStyle name="Inndata" xfId="29"/>
    <cellStyle name="Utdata" xfId="30"/>
    <cellStyle name="Beregning" xfId="31"/>
    <cellStyle name="Koblet celle" xfId="32"/>
    <cellStyle name="Kontrollcelle" xfId="33"/>
    <cellStyle name="Varseltekst" xfId="34"/>
    <cellStyle name="Merknad" xfId="35"/>
    <cellStyle name="Forklarende tekst" xfId="36"/>
    <cellStyle name="Totalt" xfId="37"/>
    <cellStyle name="Uthevingsfarge1" xfId="38"/>
    <cellStyle name="20 % – uthevingsfarge 1" xfId="39"/>
    <cellStyle name="40 % – uthevingsfarge 1" xfId="40"/>
    <cellStyle name="60 % – uthevingsfarge 1" xfId="41"/>
    <cellStyle name="Uthevingsfarge2" xfId="42"/>
    <cellStyle name="20 % – uthevingsfarge 2" xfId="43"/>
    <cellStyle name="40 % – uthevingsfarge 2" xfId="44"/>
    <cellStyle name="60 % – uthevingsfarge 2" xfId="45"/>
    <cellStyle name="Uthevingsfarge3" xfId="46"/>
    <cellStyle name="20 % – uthevingsfarge 3" xfId="47"/>
    <cellStyle name="40 % – uthevingsfarge 3" xfId="48"/>
    <cellStyle name="60 % – uthevingsfarge 3" xfId="49"/>
    <cellStyle name="Uthevingsfarge4" xfId="50"/>
    <cellStyle name="20 % – uthevingsfarge 4" xfId="51"/>
    <cellStyle name="40 % – uthevingsfarge 4" xfId="52"/>
    <cellStyle name="60 % – uthevingsfarge 4" xfId="53"/>
    <cellStyle name="Uthevingsfarge5" xfId="54"/>
    <cellStyle name="20 % – uthevingsfarge 5" xfId="55"/>
    <cellStyle name="40 % – uthevingsfarge 5" xfId="56"/>
    <cellStyle name="60 % – uthevingsfarge 5" xfId="57"/>
    <cellStyle name="Uthevingsfarge6" xfId="58"/>
    <cellStyle name="20 % – uthevingsfarge 6" xfId="59"/>
    <cellStyle name="40 % – uthevingsfarge 6" xfId="60"/>
    <cellStyle name="60 % – uthevingsfarge 6" xfId="61"/>
  </cellStyles>
  <dxfs count="9">
    <dxf>
      <font>
        <b val="0"/>
        <i val="0"/>
        <u val="none"/>
        <strike val="0"/>
        <sz val="11"/>
        <name val="Franklin Gothic Book"/>
        <family val="2"/>
        <color theme="1"/>
        <condense val="0"/>
        <extend val="0"/>
      </font>
      <numFmt numFmtId="164" formatCode="_-* #,##0_-;\-* #,##0_-;_-* &quot;-&quot;??_-;_-@_-"/>
      <border>
        <left style="thin"/>
        <right/>
        <top style="thin"/>
        <bottom style="thin"/>
        <vertical/>
        <horizontal/>
      </border>
    </dxf>
    <dxf>
      <font>
        <b val="0"/>
        <i val="0"/>
        <u val="none"/>
        <strike val="0"/>
        <sz val="11"/>
        <name val="Franklin Gothic Book"/>
        <family val="2"/>
        <color theme="1"/>
        <condense val="0"/>
        <extend val="0"/>
      </font>
      <numFmt numFmtId="164" formatCode="_-* #,##0_-;\-* #,##0_-;_-* &quot;-&quot;??_-;_-@_-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1"/>
        <name val="Franklin Gothic Book"/>
        <family val="2"/>
        <color theme="1"/>
        <condense val="0"/>
        <extend val="0"/>
      </font>
      <numFmt numFmtId="164" formatCode="_-* #,##0_-;\-* #,##0_-;_-* &quot;-&quot;??_-;_-@_-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1"/>
        <name val="Franklin Gothic Book"/>
        <family val="2"/>
        <color theme="1"/>
        <condense val="0"/>
        <extend val="0"/>
      </font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1"/>
        <name val="Franklin Gothic Book"/>
        <family val="2"/>
        <color theme="1"/>
        <condense val="0"/>
        <extend val="0"/>
      </font>
      <border>
        <left/>
        <right style="thin"/>
        <top style="thin"/>
        <bottom style="thin"/>
        <vertical/>
        <horizontal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border>
        <bottom style="thin"/>
      </border>
    </dxf>
    <dxf>
      <font>
        <b val="0"/>
        <i val="0"/>
        <u val="none"/>
        <strike val="0"/>
        <sz val="11"/>
        <name val="Franklin Gothic Book"/>
        <family val="2"/>
        <color theme="1"/>
        <condense val="0"/>
        <extend val="0"/>
      </font>
      <border>
        <left style="thin"/>
        <right style="thin"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l1" displayName="Tabell1" ref="A1:E161" totalsRowShown="0" headerRowDxfId="8" tableBorderDxfId="6" headerRowBorderDxfId="7" totalsRowBorderDxfId="5">
  <autoFilter ref="A1:E161"/>
  <tableColumns count="5">
    <tableColumn id="1" name="Kontonr" dataDxfId="4"/>
    <tableColumn id="2" name="Kontonavn" dataDxfId="3"/>
    <tableColumn id="3" name="R2022" dataDxfId="2"/>
    <tableColumn id="4" name="B2022" dataDxfId="1"/>
    <tableColumn id="5" name="R2021" dataDxfId="0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81"/>
  <sheetViews>
    <sheetView tabSelected="1" workbookViewId="0" topLeftCell="A1">
      <pane xSplit="2" ySplit="1" topLeftCell="C2" activePane="bottomRight" state="frozen"/>
      <selection pane="topRight" activeCell="C1" sqref="C1"/>
      <selection pane="bottomLeft" activeCell="A2" sqref="A2"/>
      <selection pane="bottomRight" activeCell="C1" sqref="C1:C6"/>
    </sheetView>
  </sheetViews>
  <sheetFormatPr defaultColWidth="7.57421875" defaultRowHeight="15"/>
  <cols>
    <col min="1" max="1" width="9.57421875" style="1" customWidth="1"/>
    <col min="2" max="2" width="48.140625" style="1" bestFit="1" customWidth="1"/>
    <col min="3" max="5" width="13.00390625" style="1" bestFit="1" customWidth="1"/>
    <col min="6" max="16384" width="7.57421875" style="1" customWidth="1"/>
  </cols>
  <sheetData>
    <row r="1" spans="1:5" ht="15">
      <c r="A1" s="12" t="s">
        <v>0</v>
      </c>
      <c r="B1" s="13" t="s">
        <v>1</v>
      </c>
      <c r="C1" s="13" t="s">
        <v>149</v>
      </c>
      <c r="D1" s="13" t="s">
        <v>150</v>
      </c>
      <c r="E1" s="14" t="s">
        <v>151</v>
      </c>
    </row>
    <row r="2" spans="1:5" ht="15">
      <c r="A2" s="8">
        <v>3000</v>
      </c>
      <c r="B2" s="4" t="s">
        <v>2</v>
      </c>
      <c r="C2" s="5">
        <v>-281917</v>
      </c>
      <c r="D2" s="5">
        <v>-270000</v>
      </c>
      <c r="E2" s="10">
        <v>-248294</v>
      </c>
    </row>
    <row r="3" spans="1:5" ht="15">
      <c r="A3" s="8">
        <v>3010</v>
      </c>
      <c r="B3" s="4" t="s">
        <v>3</v>
      </c>
      <c r="C3" s="5">
        <v>-841289</v>
      </c>
      <c r="D3" s="5">
        <v>-900000</v>
      </c>
      <c r="E3" s="10">
        <v>-819715</v>
      </c>
    </row>
    <row r="4" spans="1:5" ht="15">
      <c r="A4" s="8">
        <v>3011</v>
      </c>
      <c r="B4" s="4" t="s">
        <v>4</v>
      </c>
      <c r="C4" s="5">
        <v>-2000</v>
      </c>
      <c r="D4" s="5">
        <v>0</v>
      </c>
      <c r="E4" s="10">
        <v>-9800</v>
      </c>
    </row>
    <row r="5" spans="1:5" ht="15">
      <c r="A5" s="8">
        <v>3020</v>
      </c>
      <c r="B5" s="4" t="s">
        <v>5</v>
      </c>
      <c r="C5" s="5">
        <v>-132322</v>
      </c>
      <c r="D5" s="5">
        <v>-130000</v>
      </c>
      <c r="E5" s="10">
        <v>-129321</v>
      </c>
    </row>
    <row r="6" spans="1:5" ht="15">
      <c r="A6" s="8">
        <v>3025</v>
      </c>
      <c r="B6" s="4" t="s">
        <v>6</v>
      </c>
      <c r="C6" s="5">
        <v>0</v>
      </c>
      <c r="D6" s="5">
        <v>0</v>
      </c>
      <c r="E6" s="10">
        <v>-3402</v>
      </c>
    </row>
    <row r="7" spans="1:5" ht="15">
      <c r="A7" s="8">
        <v>3026</v>
      </c>
      <c r="B7" s="4" t="s">
        <v>7</v>
      </c>
      <c r="C7" s="5">
        <v>-114384</v>
      </c>
      <c r="D7" s="5">
        <v>-200000</v>
      </c>
      <c r="E7" s="10">
        <v>0</v>
      </c>
    </row>
    <row r="8" spans="1:5" ht="15">
      <c r="A8" s="8">
        <v>3100</v>
      </c>
      <c r="B8" s="4" t="s">
        <v>8</v>
      </c>
      <c r="C8" s="5">
        <v>-314957</v>
      </c>
      <c r="D8" s="5">
        <v>-350000</v>
      </c>
      <c r="E8" s="10">
        <v>-138082</v>
      </c>
    </row>
    <row r="9" spans="1:5" ht="15">
      <c r="A9" s="8">
        <v>3101</v>
      </c>
      <c r="B9" s="4" t="s">
        <v>9</v>
      </c>
      <c r="C9" s="5">
        <v>-1600</v>
      </c>
      <c r="D9" s="5">
        <v>-10000</v>
      </c>
      <c r="E9" s="10">
        <v>-3242</v>
      </c>
    </row>
    <row r="10" spans="1:5" ht="15">
      <c r="A10" s="8">
        <v>3105</v>
      </c>
      <c r="B10" s="4" t="s">
        <v>10</v>
      </c>
      <c r="C10" s="5">
        <v>-78600</v>
      </c>
      <c r="D10" s="5">
        <v>-150000</v>
      </c>
      <c r="E10" s="10">
        <v>-99300</v>
      </c>
    </row>
    <row r="11" spans="1:5" ht="15">
      <c r="A11" s="8">
        <v>3110</v>
      </c>
      <c r="B11" s="4" t="s">
        <v>11</v>
      </c>
      <c r="C11" s="5">
        <v>-102583</v>
      </c>
      <c r="D11" s="5">
        <v>-150000</v>
      </c>
      <c r="E11" s="10">
        <v>-67601</v>
      </c>
    </row>
    <row r="12" spans="1:5" ht="15">
      <c r="A12" s="8">
        <v>3113</v>
      </c>
      <c r="B12" s="4" t="s">
        <v>12</v>
      </c>
      <c r="C12" s="5">
        <v>-2235</v>
      </c>
      <c r="D12" s="5">
        <v>0</v>
      </c>
      <c r="E12" s="10">
        <v>-6245</v>
      </c>
    </row>
    <row r="13" spans="1:5" ht="15">
      <c r="A13" s="8">
        <v>3115</v>
      </c>
      <c r="B13" s="4" t="s">
        <v>13</v>
      </c>
      <c r="C13" s="5">
        <v>-27750</v>
      </c>
      <c r="D13" s="5">
        <v>-25000</v>
      </c>
      <c r="E13" s="10">
        <v>0</v>
      </c>
    </row>
    <row r="14" spans="1:5" ht="15">
      <c r="A14" s="8">
        <v>3116</v>
      </c>
      <c r="B14" s="4" t="s">
        <v>14</v>
      </c>
      <c r="C14" s="5">
        <v>-24736</v>
      </c>
      <c r="D14" s="5"/>
      <c r="E14" s="10">
        <v>0</v>
      </c>
    </row>
    <row r="15" spans="1:5" ht="15">
      <c r="A15" s="8">
        <v>3120</v>
      </c>
      <c r="B15" s="4" t="s">
        <v>15</v>
      </c>
      <c r="C15" s="5">
        <v>-1039022</v>
      </c>
      <c r="D15" s="5">
        <v>-1000000</v>
      </c>
      <c r="E15" s="10">
        <v>-868835</v>
      </c>
    </row>
    <row r="16" spans="1:5" ht="15">
      <c r="A16" s="8">
        <v>3125</v>
      </c>
      <c r="B16" s="4" t="s">
        <v>16</v>
      </c>
      <c r="C16" s="5">
        <v>-43026</v>
      </c>
      <c r="D16" s="5">
        <v>-200000</v>
      </c>
      <c r="E16" s="10">
        <v>-35888</v>
      </c>
    </row>
    <row r="17" spans="1:5" ht="15">
      <c r="A17" s="8">
        <v>3129</v>
      </c>
      <c r="B17" s="4" t="s">
        <v>17</v>
      </c>
      <c r="C17" s="5">
        <v>-1500</v>
      </c>
      <c r="D17" s="5">
        <v>-150000</v>
      </c>
      <c r="E17" s="10">
        <v>-220919</v>
      </c>
    </row>
    <row r="18" spans="1:5" ht="15">
      <c r="A18" s="8">
        <v>3130</v>
      </c>
      <c r="B18" s="4" t="s">
        <v>18</v>
      </c>
      <c r="C18" s="5">
        <v>-24000</v>
      </c>
      <c r="D18" s="5">
        <v>-30000</v>
      </c>
      <c r="E18" s="10">
        <v>-29100</v>
      </c>
    </row>
    <row r="19" spans="1:5" ht="15">
      <c r="A19" s="8">
        <v>3140</v>
      </c>
      <c r="B19" s="4" t="s">
        <v>19</v>
      </c>
      <c r="C19" s="5">
        <v>-89781</v>
      </c>
      <c r="D19" s="5">
        <v>-80000</v>
      </c>
      <c r="E19" s="10">
        <v>-24000</v>
      </c>
    </row>
    <row r="20" spans="1:5" ht="15">
      <c r="A20" s="8">
        <v>3150</v>
      </c>
      <c r="B20" s="4" t="s">
        <v>20</v>
      </c>
      <c r="C20" s="5">
        <v>-13611</v>
      </c>
      <c r="D20" s="5">
        <v>-25000</v>
      </c>
      <c r="E20" s="10">
        <v>0</v>
      </c>
    </row>
    <row r="21" spans="1:5" ht="15">
      <c r="A21" s="8">
        <v>3201</v>
      </c>
      <c r="B21" s="4" t="s">
        <v>21</v>
      </c>
      <c r="C21" s="5">
        <v>0</v>
      </c>
      <c r="D21" s="5">
        <v>0</v>
      </c>
      <c r="E21" s="10">
        <v>-137500</v>
      </c>
    </row>
    <row r="22" spans="1:5" ht="15">
      <c r="A22" s="8">
        <v>3420</v>
      </c>
      <c r="B22" s="4" t="s">
        <v>22</v>
      </c>
      <c r="C22" s="5">
        <v>-468059</v>
      </c>
      <c r="D22" s="5">
        <v>-370000</v>
      </c>
      <c r="E22" s="10">
        <v>-364878</v>
      </c>
    </row>
    <row r="23" spans="1:5" ht="15">
      <c r="A23" s="8">
        <v>3440</v>
      </c>
      <c r="B23" s="4" t="s">
        <v>23</v>
      </c>
      <c r="C23" s="5">
        <v>-1150842</v>
      </c>
      <c r="D23" s="5">
        <v>-1250000</v>
      </c>
      <c r="E23" s="10">
        <v>-1166812</v>
      </c>
    </row>
    <row r="24" spans="1:5" ht="15">
      <c r="A24" s="8">
        <v>3450</v>
      </c>
      <c r="B24" s="4" t="s">
        <v>24</v>
      </c>
      <c r="C24" s="5">
        <v>-315</v>
      </c>
      <c r="D24" s="5">
        <v>0</v>
      </c>
      <c r="E24" s="10">
        <v>-630</v>
      </c>
    </row>
    <row r="25" spans="1:5" ht="15">
      <c r="A25" s="8">
        <v>3605</v>
      </c>
      <c r="B25" s="4" t="s">
        <v>25</v>
      </c>
      <c r="C25" s="5">
        <v>-555952</v>
      </c>
      <c r="D25" s="5">
        <v>-550000</v>
      </c>
      <c r="E25" s="10">
        <v>-548152</v>
      </c>
    </row>
    <row r="26" spans="1:5" ht="15">
      <c r="A26" s="8">
        <v>3710</v>
      </c>
      <c r="B26" s="4" t="s">
        <v>26</v>
      </c>
      <c r="C26" s="5">
        <v>-201013</v>
      </c>
      <c r="D26" s="5">
        <v>-50000</v>
      </c>
      <c r="E26" s="10">
        <v>-56236</v>
      </c>
    </row>
    <row r="27" spans="1:5" ht="15">
      <c r="A27" s="8">
        <v>3750</v>
      </c>
      <c r="B27" s="4" t="s">
        <v>27</v>
      </c>
      <c r="C27" s="5">
        <v>-22500</v>
      </c>
      <c r="D27" s="5">
        <v>-22500</v>
      </c>
      <c r="E27" s="10">
        <v>-22500</v>
      </c>
    </row>
    <row r="28" spans="1:5" ht="15">
      <c r="A28" s="8">
        <v>3900</v>
      </c>
      <c r="B28" s="4" t="s">
        <v>28</v>
      </c>
      <c r="C28" s="5">
        <v>-356195</v>
      </c>
      <c r="D28" s="5">
        <v>-100000</v>
      </c>
      <c r="E28" s="10">
        <v>-588760</v>
      </c>
    </row>
    <row r="29" spans="1:5" ht="15">
      <c r="A29" s="8">
        <v>3910</v>
      </c>
      <c r="B29" s="4" t="s">
        <v>29</v>
      </c>
      <c r="C29" s="5">
        <v>-625003</v>
      </c>
      <c r="D29" s="5">
        <v>0</v>
      </c>
      <c r="E29" s="10">
        <v>0</v>
      </c>
    </row>
    <row r="30" spans="1:5" ht="15">
      <c r="A30" s="8">
        <v>3960</v>
      </c>
      <c r="B30" s="4" t="s">
        <v>30</v>
      </c>
      <c r="C30" s="5">
        <v>-176700</v>
      </c>
      <c r="D30" s="5">
        <v>-100000</v>
      </c>
      <c r="E30" s="10">
        <v>0</v>
      </c>
    </row>
    <row r="31" spans="1:5" ht="15">
      <c r="A31" s="8">
        <v>3961</v>
      </c>
      <c r="B31" s="4" t="s">
        <v>31</v>
      </c>
      <c r="C31" s="5">
        <v>-77570</v>
      </c>
      <c r="D31" s="5">
        <v>-100000</v>
      </c>
      <c r="E31" s="10">
        <v>0</v>
      </c>
    </row>
    <row r="32" spans="1:5" s="3" customFormat="1" ht="15">
      <c r="A32" s="9"/>
      <c r="B32" s="6" t="s">
        <v>32</v>
      </c>
      <c r="C32" s="7">
        <f>SUM(C2:C31)</f>
        <v>-6769462</v>
      </c>
      <c r="D32" s="7">
        <f>SUM(D2:D31)</f>
        <v>-6212500</v>
      </c>
      <c r="E32" s="11">
        <f>SUM(E2:E31)</f>
        <v>-5589212</v>
      </c>
    </row>
    <row r="33" spans="1:5" ht="15">
      <c r="A33" s="8"/>
      <c r="B33" s="4"/>
      <c r="C33" s="5"/>
      <c r="D33" s="5"/>
      <c r="E33" s="10"/>
    </row>
    <row r="34" spans="1:5" ht="15">
      <c r="A34" s="8">
        <v>4000</v>
      </c>
      <c r="B34" s="4" t="s">
        <v>33</v>
      </c>
      <c r="C34" s="5">
        <v>525264</v>
      </c>
      <c r="D34" s="5">
        <v>400000</v>
      </c>
      <c r="E34" s="10">
        <v>605318</v>
      </c>
    </row>
    <row r="35" spans="1:5" ht="15">
      <c r="A35" s="8">
        <v>4001</v>
      </c>
      <c r="B35" s="4" t="s">
        <v>21</v>
      </c>
      <c r="C35" s="5">
        <v>0</v>
      </c>
      <c r="D35" s="5">
        <v>0</v>
      </c>
      <c r="E35" s="10">
        <v>31046</v>
      </c>
    </row>
    <row r="36" spans="1:5" ht="15">
      <c r="A36" s="8">
        <v>4002</v>
      </c>
      <c r="B36" s="4" t="s">
        <v>34</v>
      </c>
      <c r="C36" s="5">
        <v>423672</v>
      </c>
      <c r="D36" s="5">
        <v>0</v>
      </c>
      <c r="E36" s="10">
        <v>0</v>
      </c>
    </row>
    <row r="37" spans="1:5" ht="15">
      <c r="A37" s="8">
        <v>4005</v>
      </c>
      <c r="B37" s="4" t="s">
        <v>35</v>
      </c>
      <c r="C37" s="5">
        <v>738825</v>
      </c>
      <c r="D37" s="5">
        <v>100000</v>
      </c>
      <c r="E37" s="10">
        <v>51175</v>
      </c>
    </row>
    <row r="38" spans="1:5" ht="15">
      <c r="A38" s="8">
        <v>4009</v>
      </c>
      <c r="B38" s="4" t="s">
        <v>36</v>
      </c>
      <c r="C38" s="5">
        <v>-423672</v>
      </c>
      <c r="D38" s="5">
        <v>0</v>
      </c>
      <c r="E38" s="10">
        <v>-150611</v>
      </c>
    </row>
    <row r="39" spans="1:5" ht="15">
      <c r="A39" s="8">
        <v>4010</v>
      </c>
      <c r="B39" s="4" t="s">
        <v>37</v>
      </c>
      <c r="C39" s="5">
        <v>338232</v>
      </c>
      <c r="D39" s="5">
        <v>220000</v>
      </c>
      <c r="E39" s="10">
        <v>216646</v>
      </c>
    </row>
    <row r="40" spans="1:5" ht="15">
      <c r="A40" s="8">
        <v>4300</v>
      </c>
      <c r="B40" s="4" t="s">
        <v>38</v>
      </c>
      <c r="C40" s="5">
        <v>293830</v>
      </c>
      <c r="D40" s="5">
        <v>210000</v>
      </c>
      <c r="E40" s="10">
        <v>151781</v>
      </c>
    </row>
    <row r="41" spans="1:5" ht="15">
      <c r="A41" s="8">
        <v>4301</v>
      </c>
      <c r="B41" s="4" t="s">
        <v>39</v>
      </c>
      <c r="C41" s="5">
        <v>0</v>
      </c>
      <c r="D41" s="5">
        <v>0</v>
      </c>
      <c r="E41" s="10">
        <v>288</v>
      </c>
    </row>
    <row r="42" spans="1:5" ht="15">
      <c r="A42" s="8">
        <v>4302</v>
      </c>
      <c r="B42" s="4" t="s">
        <v>40</v>
      </c>
      <c r="C42" s="5">
        <v>29786</v>
      </c>
      <c r="D42" s="5">
        <v>15000</v>
      </c>
      <c r="E42" s="10">
        <v>0</v>
      </c>
    </row>
    <row r="43" spans="1:5" ht="15">
      <c r="A43" s="8">
        <v>4305</v>
      </c>
      <c r="B43" s="4" t="s">
        <v>41</v>
      </c>
      <c r="C43" s="5">
        <v>34876</v>
      </c>
      <c r="D43" s="5">
        <v>50000</v>
      </c>
      <c r="E43" s="10">
        <v>44228</v>
      </c>
    </row>
    <row r="44" spans="1:5" ht="15">
      <c r="A44" s="8">
        <v>4310</v>
      </c>
      <c r="B44" s="4" t="s">
        <v>42</v>
      </c>
      <c r="C44" s="5">
        <v>76989</v>
      </c>
      <c r="D44" s="5">
        <v>80000</v>
      </c>
      <c r="E44" s="10">
        <v>73196</v>
      </c>
    </row>
    <row r="45" spans="1:5" ht="15">
      <c r="A45" s="8">
        <v>4315</v>
      </c>
      <c r="B45" s="4" t="s">
        <v>43</v>
      </c>
      <c r="C45" s="5">
        <v>25423</v>
      </c>
      <c r="D45" s="5">
        <v>10000</v>
      </c>
      <c r="E45" s="10">
        <v>0</v>
      </c>
    </row>
    <row r="46" spans="1:5" ht="15">
      <c r="A46" s="8">
        <v>4320</v>
      </c>
      <c r="B46" s="4" t="s">
        <v>44</v>
      </c>
      <c r="C46" s="5">
        <v>65497</v>
      </c>
      <c r="D46" s="5">
        <v>50000</v>
      </c>
      <c r="E46" s="10">
        <v>5319</v>
      </c>
    </row>
    <row r="47" spans="1:5" ht="15">
      <c r="A47" s="8">
        <v>4325</v>
      </c>
      <c r="B47" s="4" t="s">
        <v>45</v>
      </c>
      <c r="C47" s="5">
        <v>2017</v>
      </c>
      <c r="D47" s="5">
        <v>10000</v>
      </c>
      <c r="E47" s="10">
        <v>9107</v>
      </c>
    </row>
    <row r="48" spans="1:5" ht="15">
      <c r="A48" s="8">
        <v>4326</v>
      </c>
      <c r="B48" s="4" t="s">
        <v>46</v>
      </c>
      <c r="C48" s="5">
        <v>88838</v>
      </c>
      <c r="D48" s="5">
        <v>120000</v>
      </c>
      <c r="E48" s="10">
        <v>0</v>
      </c>
    </row>
    <row r="49" spans="1:5" ht="15">
      <c r="A49" s="8">
        <v>4329</v>
      </c>
      <c r="B49" s="4" t="s">
        <v>47</v>
      </c>
      <c r="C49" s="5">
        <v>6352</v>
      </c>
      <c r="D49" s="5">
        <v>130000</v>
      </c>
      <c r="E49" s="10">
        <v>97639</v>
      </c>
    </row>
    <row r="50" spans="1:5" ht="15">
      <c r="A50" s="8">
        <v>4340</v>
      </c>
      <c r="B50" s="4" t="s">
        <v>48</v>
      </c>
      <c r="C50" s="5">
        <v>215070</v>
      </c>
      <c r="D50" s="5">
        <v>250000</v>
      </c>
      <c r="E50" s="10">
        <v>197012</v>
      </c>
    </row>
    <row r="51" spans="1:5" ht="15">
      <c r="A51" s="8">
        <v>4345</v>
      </c>
      <c r="B51" s="4" t="s">
        <v>49</v>
      </c>
      <c r="C51" s="5">
        <v>900</v>
      </c>
      <c r="D51" s="5">
        <v>10000</v>
      </c>
      <c r="E51" s="10">
        <v>9648</v>
      </c>
    </row>
    <row r="52" spans="1:5" ht="15">
      <c r="A52" s="8">
        <v>4360</v>
      </c>
      <c r="B52" s="4" t="s">
        <v>50</v>
      </c>
      <c r="C52" s="5">
        <v>0</v>
      </c>
      <c r="D52" s="5">
        <v>0</v>
      </c>
      <c r="E52" s="10">
        <v>5073</v>
      </c>
    </row>
    <row r="53" spans="1:5" ht="15">
      <c r="A53" s="8">
        <v>4510</v>
      </c>
      <c r="B53" s="4" t="s">
        <v>51</v>
      </c>
      <c r="C53" s="5">
        <v>75569</v>
      </c>
      <c r="D53" s="5">
        <v>60000</v>
      </c>
      <c r="E53" s="10">
        <v>26000</v>
      </c>
    </row>
    <row r="54" spans="1:5" ht="15">
      <c r="A54" s="8">
        <v>4520</v>
      </c>
      <c r="B54" s="4" t="s">
        <v>52</v>
      </c>
      <c r="C54" s="5">
        <v>2257</v>
      </c>
      <c r="D54" s="5">
        <v>0</v>
      </c>
      <c r="E54" s="10">
        <v>14992</v>
      </c>
    </row>
    <row r="55" spans="1:5" ht="15">
      <c r="A55" s="8">
        <v>4610</v>
      </c>
      <c r="B55" s="4" t="s">
        <v>53</v>
      </c>
      <c r="C55" s="5">
        <v>14255</v>
      </c>
      <c r="D55" s="5">
        <v>30000</v>
      </c>
      <c r="E55" s="10">
        <v>13060</v>
      </c>
    </row>
    <row r="56" spans="1:5" ht="15">
      <c r="A56" s="8">
        <v>4620</v>
      </c>
      <c r="B56" s="4" t="s">
        <v>54</v>
      </c>
      <c r="C56" s="5">
        <v>0</v>
      </c>
      <c r="D56" s="5"/>
      <c r="E56" s="10">
        <v>0</v>
      </c>
    </row>
    <row r="57" spans="1:5" s="3" customFormat="1" ht="15">
      <c r="A57" s="9"/>
      <c r="B57" s="6" t="s">
        <v>55</v>
      </c>
      <c r="C57" s="7">
        <f>SUM(C34:C56)</f>
        <v>2533980</v>
      </c>
      <c r="D57" s="7">
        <f>SUM(D34:D56)</f>
        <v>1745000</v>
      </c>
      <c r="E57" s="11">
        <f>SUM(E34:E56)</f>
        <v>1400917</v>
      </c>
    </row>
    <row r="58" spans="1:5" ht="15">
      <c r="A58" s="8"/>
      <c r="B58" s="4"/>
      <c r="C58" s="5"/>
      <c r="D58" s="5"/>
      <c r="E58" s="10"/>
    </row>
    <row r="59" spans="1:5" ht="15">
      <c r="A59" s="8">
        <v>5000</v>
      </c>
      <c r="B59" s="4" t="s">
        <v>56</v>
      </c>
      <c r="C59" s="5">
        <v>1490303</v>
      </c>
      <c r="D59" s="5">
        <v>1583000</v>
      </c>
      <c r="E59" s="10">
        <v>1479217</v>
      </c>
    </row>
    <row r="60" spans="1:5" ht="15">
      <c r="A60" s="8">
        <v>5020</v>
      </c>
      <c r="B60" s="4" t="s">
        <v>57</v>
      </c>
      <c r="C60" s="5">
        <v>152073</v>
      </c>
      <c r="D60" s="5">
        <v>174130</v>
      </c>
      <c r="E60" s="10">
        <v>121414</v>
      </c>
    </row>
    <row r="61" spans="1:5" ht="15">
      <c r="A61" s="8">
        <v>5200</v>
      </c>
      <c r="B61" s="4" t="s">
        <v>58</v>
      </c>
      <c r="C61" s="5">
        <v>37950</v>
      </c>
      <c r="D61" s="5">
        <v>0</v>
      </c>
      <c r="E61" s="10">
        <v>41400</v>
      </c>
    </row>
    <row r="62" spans="1:5" ht="15">
      <c r="A62" s="8">
        <v>5210</v>
      </c>
      <c r="B62" s="4" t="s">
        <v>59</v>
      </c>
      <c r="C62" s="5">
        <v>4026</v>
      </c>
      <c r="D62" s="5">
        <v>0</v>
      </c>
      <c r="E62" s="10">
        <v>4392</v>
      </c>
    </row>
    <row r="63" spans="1:5" ht="15">
      <c r="A63" s="8">
        <v>5290</v>
      </c>
      <c r="B63" s="4" t="s">
        <v>60</v>
      </c>
      <c r="C63" s="5">
        <v>-41976</v>
      </c>
      <c r="D63" s="5">
        <v>0</v>
      </c>
      <c r="E63" s="10">
        <v>-45792</v>
      </c>
    </row>
    <row r="64" spans="1:5" ht="15">
      <c r="A64" s="8">
        <v>5395</v>
      </c>
      <c r="B64" s="4" t="s">
        <v>61</v>
      </c>
      <c r="C64" s="5">
        <v>283750</v>
      </c>
      <c r="D64" s="5">
        <v>160000</v>
      </c>
      <c r="E64" s="10">
        <v>179700</v>
      </c>
    </row>
    <row r="65" spans="1:5" ht="15">
      <c r="A65" s="8">
        <v>5400</v>
      </c>
      <c r="B65" s="4" t="s">
        <v>62</v>
      </c>
      <c r="C65" s="5">
        <v>222532</v>
      </c>
      <c r="D65" s="5">
        <v>231118</v>
      </c>
      <c r="E65" s="10">
        <v>216402</v>
      </c>
    </row>
    <row r="66" spans="1:5" ht="15">
      <c r="A66" s="8">
        <v>5401</v>
      </c>
      <c r="B66" s="4" t="s">
        <v>63</v>
      </c>
      <c r="C66" s="5">
        <v>21905</v>
      </c>
      <c r="D66" s="5">
        <v>26911</v>
      </c>
      <c r="E66" s="10">
        <v>18221</v>
      </c>
    </row>
    <row r="67" spans="1:5" ht="15">
      <c r="A67" s="8">
        <v>5420</v>
      </c>
      <c r="B67" s="4" t="s">
        <v>64</v>
      </c>
      <c r="C67" s="5">
        <v>45897</v>
      </c>
      <c r="D67" s="5">
        <v>31770</v>
      </c>
      <c r="E67" s="10">
        <v>9874</v>
      </c>
    </row>
    <row r="68" spans="1:5" ht="15">
      <c r="A68" s="8">
        <v>5510</v>
      </c>
      <c r="B68" s="4" t="s">
        <v>65</v>
      </c>
      <c r="C68" s="5">
        <v>63</v>
      </c>
      <c r="D68" s="5">
        <v>0</v>
      </c>
      <c r="E68" s="10">
        <v>0</v>
      </c>
    </row>
    <row r="69" spans="1:5" ht="15">
      <c r="A69" s="8">
        <v>5596</v>
      </c>
      <c r="B69" s="4" t="s">
        <v>66</v>
      </c>
      <c r="C69" s="5">
        <v>0</v>
      </c>
      <c r="D69" s="5">
        <v>0</v>
      </c>
      <c r="E69" s="10">
        <v>4834</v>
      </c>
    </row>
    <row r="70" spans="1:5" ht="15">
      <c r="A70" s="8">
        <v>5900</v>
      </c>
      <c r="B70" s="4" t="s">
        <v>67</v>
      </c>
      <c r="C70" s="5">
        <v>56037</v>
      </c>
      <c r="D70" s="5">
        <v>10000</v>
      </c>
      <c r="E70" s="10">
        <v>13323</v>
      </c>
    </row>
    <row r="71" spans="1:5" ht="15">
      <c r="A71" s="8">
        <v>5912</v>
      </c>
      <c r="B71" s="4" t="s">
        <v>68</v>
      </c>
      <c r="C71" s="5">
        <v>0</v>
      </c>
      <c r="D71" s="5">
        <v>0</v>
      </c>
      <c r="E71" s="10">
        <v>451</v>
      </c>
    </row>
    <row r="72" spans="1:5" ht="15">
      <c r="A72" s="8">
        <v>5920</v>
      </c>
      <c r="B72" s="4" t="s">
        <v>69</v>
      </c>
      <c r="C72" s="5">
        <v>7912</v>
      </c>
      <c r="D72" s="5">
        <v>1596</v>
      </c>
      <c r="E72" s="10">
        <v>4406</v>
      </c>
    </row>
    <row r="73" spans="1:5" ht="15">
      <c r="A73" s="8">
        <v>5945</v>
      </c>
      <c r="B73" s="4" t="s">
        <v>70</v>
      </c>
      <c r="C73" s="5">
        <v>45897</v>
      </c>
      <c r="D73" s="5">
        <v>0</v>
      </c>
      <c r="E73" s="10">
        <v>9874</v>
      </c>
    </row>
    <row r="74" spans="1:5" ht="15">
      <c r="A74" s="8">
        <v>5950</v>
      </c>
      <c r="B74" s="4" t="s">
        <v>71</v>
      </c>
      <c r="C74" s="5">
        <v>-45897</v>
      </c>
      <c r="D74" s="5">
        <v>0</v>
      </c>
      <c r="E74" s="10">
        <v>-9874</v>
      </c>
    </row>
    <row r="75" spans="1:5" ht="15">
      <c r="A75" s="8">
        <v>5990</v>
      </c>
      <c r="B75" s="4" t="s">
        <v>72</v>
      </c>
      <c r="C75" s="5">
        <v>12238</v>
      </c>
      <c r="D75" s="5">
        <v>3324</v>
      </c>
      <c r="E75" s="10">
        <v>6192</v>
      </c>
    </row>
    <row r="76" spans="1:5" ht="15">
      <c r="A76" s="8">
        <v>5996</v>
      </c>
      <c r="B76" s="4" t="s">
        <v>73</v>
      </c>
      <c r="C76" s="5">
        <v>115553</v>
      </c>
      <c r="D76" s="5">
        <v>150000</v>
      </c>
      <c r="E76" s="10">
        <v>114700</v>
      </c>
    </row>
    <row r="77" spans="1:5" s="3" customFormat="1" ht="15">
      <c r="A77" s="9"/>
      <c r="B77" s="6" t="s">
        <v>74</v>
      </c>
      <c r="C77" s="7">
        <f>SUM(C59:C76)</f>
        <v>2408263</v>
      </c>
      <c r="D77" s="7">
        <f>SUM(D59:D76)</f>
        <v>2371849</v>
      </c>
      <c r="E77" s="11">
        <f>SUM(E59:E76)</f>
        <v>2168734</v>
      </c>
    </row>
    <row r="78" spans="1:5" ht="15">
      <c r="A78" s="8"/>
      <c r="B78" s="4"/>
      <c r="C78" s="5"/>
      <c r="D78" s="5"/>
      <c r="E78" s="10"/>
    </row>
    <row r="79" spans="1:5" ht="15">
      <c r="A79" s="8">
        <v>6000</v>
      </c>
      <c r="B79" s="4" t="s">
        <v>75</v>
      </c>
      <c r="C79" s="5">
        <v>172493</v>
      </c>
      <c r="D79" s="5">
        <v>0</v>
      </c>
      <c r="E79" s="10">
        <v>153695</v>
      </c>
    </row>
    <row r="80" spans="1:5" ht="15">
      <c r="A80" s="8">
        <v>6010</v>
      </c>
      <c r="B80" s="4" t="s">
        <v>76</v>
      </c>
      <c r="C80" s="5">
        <v>13067</v>
      </c>
      <c r="D80" s="5">
        <v>0</v>
      </c>
      <c r="E80" s="10">
        <v>0</v>
      </c>
    </row>
    <row r="81" spans="1:5" ht="15">
      <c r="A81" s="8">
        <v>6012</v>
      </c>
      <c r="B81" s="4" t="s">
        <v>77</v>
      </c>
      <c r="C81" s="5">
        <v>26000</v>
      </c>
      <c r="D81" s="5">
        <v>0</v>
      </c>
      <c r="E81" s="10">
        <v>26000</v>
      </c>
    </row>
    <row r="82" spans="1:5" ht="15">
      <c r="A82" s="8">
        <v>6017</v>
      </c>
      <c r="B82" s="4" t="s">
        <v>78</v>
      </c>
      <c r="C82" s="5">
        <v>3923</v>
      </c>
      <c r="D82" s="5">
        <v>0</v>
      </c>
      <c r="E82" s="10">
        <v>3400</v>
      </c>
    </row>
    <row r="83" spans="1:5" ht="15">
      <c r="A83" s="8">
        <v>6018</v>
      </c>
      <c r="B83" s="4" t="s">
        <v>79</v>
      </c>
      <c r="C83" s="5">
        <v>143571</v>
      </c>
      <c r="D83" s="5">
        <v>0</v>
      </c>
      <c r="E83" s="10">
        <v>37653</v>
      </c>
    </row>
    <row r="84" spans="1:5" s="3" customFormat="1" ht="15">
      <c r="A84" s="9"/>
      <c r="B84" s="6" t="s">
        <v>80</v>
      </c>
      <c r="C84" s="7">
        <f>SUM(C79:C83)</f>
        <v>359054</v>
      </c>
      <c r="D84" s="7">
        <f>SUM(D79:D83)</f>
        <v>0</v>
      </c>
      <c r="E84" s="11">
        <f>SUM(E79:E83)</f>
        <v>220748</v>
      </c>
    </row>
    <row r="85" spans="1:5" ht="15">
      <c r="A85" s="8"/>
      <c r="B85" s="4"/>
      <c r="C85" s="5"/>
      <c r="D85" s="5"/>
      <c r="E85" s="10"/>
    </row>
    <row r="86" spans="1:5" ht="15">
      <c r="A86" s="8">
        <v>6110</v>
      </c>
      <c r="B86" s="4" t="s">
        <v>81</v>
      </c>
      <c r="C86" s="5">
        <v>738</v>
      </c>
      <c r="D86" s="5">
        <v>0</v>
      </c>
      <c r="E86" s="10">
        <v>160</v>
      </c>
    </row>
    <row r="87" spans="1:5" ht="15">
      <c r="A87" s="8">
        <v>6200</v>
      </c>
      <c r="B87" s="4" t="s">
        <v>82</v>
      </c>
      <c r="C87" s="5">
        <v>49870</v>
      </c>
      <c r="D87" s="5">
        <v>150000</v>
      </c>
      <c r="E87" s="10">
        <v>71854</v>
      </c>
    </row>
    <row r="88" spans="1:5" ht="15">
      <c r="A88" s="8">
        <v>6310</v>
      </c>
      <c r="B88" s="4" t="s">
        <v>83</v>
      </c>
      <c r="C88" s="5">
        <v>1197</v>
      </c>
      <c r="D88" s="5">
        <v>0</v>
      </c>
      <c r="E88" s="10">
        <v>0</v>
      </c>
    </row>
    <row r="89" spans="1:5" ht="15">
      <c r="A89" s="8">
        <v>6320</v>
      </c>
      <c r="B89" s="4" t="s">
        <v>84</v>
      </c>
      <c r="C89" s="5">
        <v>23903</v>
      </c>
      <c r="D89" s="5">
        <v>60000</v>
      </c>
      <c r="E89" s="10">
        <v>43379</v>
      </c>
    </row>
    <row r="90" spans="1:5" ht="15">
      <c r="A90" s="8">
        <v>6340</v>
      </c>
      <c r="B90" s="4" t="s">
        <v>85</v>
      </c>
      <c r="C90" s="5">
        <v>7025</v>
      </c>
      <c r="D90" s="5">
        <v>0</v>
      </c>
      <c r="E90" s="10">
        <v>0</v>
      </c>
    </row>
    <row r="91" spans="1:5" ht="15">
      <c r="A91" s="8">
        <v>6360</v>
      </c>
      <c r="B91" s="4" t="s">
        <v>86</v>
      </c>
      <c r="C91" s="5">
        <v>110029</v>
      </c>
      <c r="D91" s="5">
        <v>80000</v>
      </c>
      <c r="E91" s="10">
        <v>75643</v>
      </c>
    </row>
    <row r="92" spans="1:5" ht="15">
      <c r="A92" s="8">
        <v>6370</v>
      </c>
      <c r="B92" s="4" t="s">
        <v>87</v>
      </c>
      <c r="C92" s="5">
        <v>0</v>
      </c>
      <c r="D92" s="5">
        <v>10000</v>
      </c>
      <c r="E92" s="10">
        <v>25912</v>
      </c>
    </row>
    <row r="93" spans="1:5" ht="15">
      <c r="A93" s="8">
        <v>6390</v>
      </c>
      <c r="B93" s="4" t="s">
        <v>88</v>
      </c>
      <c r="C93" s="5">
        <v>36367</v>
      </c>
      <c r="D93" s="5">
        <v>25000</v>
      </c>
      <c r="E93" s="10">
        <v>13381</v>
      </c>
    </row>
    <row r="94" spans="1:5" ht="15">
      <c r="A94" s="8">
        <v>6395</v>
      </c>
      <c r="B94" s="4" t="s">
        <v>89</v>
      </c>
      <c r="C94" s="5">
        <v>4325</v>
      </c>
      <c r="D94" s="5">
        <v>2000</v>
      </c>
      <c r="E94" s="10">
        <v>1500</v>
      </c>
    </row>
    <row r="95" spans="1:5" ht="15">
      <c r="A95" s="8">
        <v>6400</v>
      </c>
      <c r="B95" s="4" t="s">
        <v>90</v>
      </c>
      <c r="C95" s="5">
        <v>22910</v>
      </c>
      <c r="D95" s="5">
        <v>20000</v>
      </c>
      <c r="E95" s="10">
        <v>17917</v>
      </c>
    </row>
    <row r="96" spans="1:5" ht="15">
      <c r="A96" s="8">
        <v>6405</v>
      </c>
      <c r="B96" s="4" t="s">
        <v>91</v>
      </c>
      <c r="C96" s="5">
        <v>13757</v>
      </c>
      <c r="D96" s="5">
        <v>36000</v>
      </c>
      <c r="E96" s="10">
        <v>36273</v>
      </c>
    </row>
    <row r="97" spans="1:5" ht="15">
      <c r="A97" s="8">
        <v>6410</v>
      </c>
      <c r="B97" s="4" t="s">
        <v>92</v>
      </c>
      <c r="C97" s="5">
        <v>5085</v>
      </c>
      <c r="D97" s="5">
        <v>5000</v>
      </c>
      <c r="E97" s="10">
        <v>4043</v>
      </c>
    </row>
    <row r="98" spans="1:5" ht="15">
      <c r="A98" s="8">
        <v>6415</v>
      </c>
      <c r="B98" s="4" t="s">
        <v>93</v>
      </c>
      <c r="C98" s="5">
        <v>2600</v>
      </c>
      <c r="D98" s="5">
        <v>0</v>
      </c>
      <c r="E98" s="10">
        <v>0</v>
      </c>
    </row>
    <row r="99" spans="1:5" ht="15">
      <c r="A99" s="8">
        <v>6420</v>
      </c>
      <c r="B99" s="4" t="s">
        <v>94</v>
      </c>
      <c r="C99" s="5">
        <v>105336</v>
      </c>
      <c r="D99" s="5">
        <v>100000</v>
      </c>
      <c r="E99" s="10">
        <v>95262</v>
      </c>
    </row>
    <row r="100" spans="1:5" ht="15">
      <c r="A100" s="8">
        <v>6440</v>
      </c>
      <c r="B100" s="4" t="s">
        <v>95</v>
      </c>
      <c r="C100" s="5">
        <v>14527</v>
      </c>
      <c r="D100" s="5">
        <v>100000</v>
      </c>
      <c r="E100" s="10">
        <v>3947</v>
      </c>
    </row>
    <row r="101" spans="1:5" ht="15">
      <c r="A101" s="8">
        <v>6490</v>
      </c>
      <c r="B101" s="4" t="s">
        <v>96</v>
      </c>
      <c r="C101" s="5">
        <v>0</v>
      </c>
      <c r="D101" s="5">
        <v>0</v>
      </c>
      <c r="E101" s="10">
        <v>3971</v>
      </c>
    </row>
    <row r="102" spans="1:5" ht="15">
      <c r="A102" s="8">
        <v>6510</v>
      </c>
      <c r="B102" s="4" t="s">
        <v>97</v>
      </c>
      <c r="C102" s="5">
        <v>4814</v>
      </c>
      <c r="D102" s="5">
        <v>10000</v>
      </c>
      <c r="E102" s="10">
        <v>7877</v>
      </c>
    </row>
    <row r="103" spans="1:5" ht="15">
      <c r="A103" s="8">
        <v>6530</v>
      </c>
      <c r="B103" s="4" t="s">
        <v>98</v>
      </c>
      <c r="C103" s="5">
        <v>121065</v>
      </c>
      <c r="D103" s="5">
        <v>100000</v>
      </c>
      <c r="E103" s="10">
        <v>35424</v>
      </c>
    </row>
    <row r="104" spans="1:5" ht="15">
      <c r="A104" s="8">
        <v>6540</v>
      </c>
      <c r="B104" s="4" t="s">
        <v>99</v>
      </c>
      <c r="C104" s="5">
        <v>99458</v>
      </c>
      <c r="D104" s="5">
        <v>75000</v>
      </c>
      <c r="E104" s="10">
        <v>97194</v>
      </c>
    </row>
    <row r="105" spans="1:5" ht="15">
      <c r="A105" s="8">
        <v>6550</v>
      </c>
      <c r="B105" s="4" t="s">
        <v>100</v>
      </c>
      <c r="C105" s="5">
        <v>67984</v>
      </c>
      <c r="D105" s="5">
        <v>75000</v>
      </c>
      <c r="E105" s="10">
        <v>73389</v>
      </c>
    </row>
    <row r="106" spans="1:5" ht="15">
      <c r="A106" s="8">
        <v>6555</v>
      </c>
      <c r="B106" s="4" t="s">
        <v>101</v>
      </c>
      <c r="C106" s="5">
        <v>0</v>
      </c>
      <c r="D106" s="5">
        <v>0</v>
      </c>
      <c r="E106" s="10">
        <v>1397</v>
      </c>
    </row>
    <row r="107" spans="1:5" ht="15">
      <c r="A107" s="8">
        <v>6570</v>
      </c>
      <c r="B107" s="4" t="s">
        <v>102</v>
      </c>
      <c r="C107" s="5">
        <v>0</v>
      </c>
      <c r="D107" s="5">
        <v>0</v>
      </c>
      <c r="E107" s="10">
        <v>4555</v>
      </c>
    </row>
    <row r="108" spans="1:5" ht="15">
      <c r="A108" s="8">
        <v>6600</v>
      </c>
      <c r="B108" s="4" t="s">
        <v>103</v>
      </c>
      <c r="C108" s="5">
        <v>60330</v>
      </c>
      <c r="D108" s="5">
        <v>100000</v>
      </c>
      <c r="E108" s="10">
        <v>103694</v>
      </c>
    </row>
    <row r="109" spans="1:5" ht="15">
      <c r="A109" s="8">
        <v>6620</v>
      </c>
      <c r="B109" s="4" t="s">
        <v>104</v>
      </c>
      <c r="C109" s="5">
        <v>-3537</v>
      </c>
      <c r="D109" s="5">
        <v>0</v>
      </c>
      <c r="E109" s="10">
        <v>0</v>
      </c>
    </row>
    <row r="110" spans="1:5" ht="15">
      <c r="A110" s="8">
        <v>6690</v>
      </c>
      <c r="B110" s="4" t="s">
        <v>105</v>
      </c>
      <c r="C110" s="5">
        <v>20443</v>
      </c>
      <c r="D110" s="5">
        <v>100000</v>
      </c>
      <c r="E110" s="10">
        <v>65533</v>
      </c>
    </row>
    <row r="111" spans="1:5" ht="15">
      <c r="A111" s="8">
        <v>6701</v>
      </c>
      <c r="B111" s="4" t="s">
        <v>106</v>
      </c>
      <c r="C111" s="5">
        <v>0</v>
      </c>
      <c r="D111" s="5">
        <v>20000</v>
      </c>
      <c r="E111" s="10">
        <v>0</v>
      </c>
    </row>
    <row r="112" spans="1:5" ht="15">
      <c r="A112" s="8">
        <v>6705</v>
      </c>
      <c r="B112" s="4" t="s">
        <v>107</v>
      </c>
      <c r="C112" s="5">
        <v>73938</v>
      </c>
      <c r="D112" s="5">
        <v>90000</v>
      </c>
      <c r="E112" s="10">
        <v>68438</v>
      </c>
    </row>
    <row r="113" spans="1:5" ht="15">
      <c r="A113" s="8">
        <v>6790</v>
      </c>
      <c r="B113" s="4" t="s">
        <v>108</v>
      </c>
      <c r="C113" s="5">
        <v>25582</v>
      </c>
      <c r="D113" s="5">
        <v>0</v>
      </c>
      <c r="E113" s="10">
        <v>0</v>
      </c>
    </row>
    <row r="114" spans="1:5" ht="15">
      <c r="A114" s="8">
        <v>6800</v>
      </c>
      <c r="B114" s="4" t="s">
        <v>109</v>
      </c>
      <c r="C114" s="5">
        <v>2032</v>
      </c>
      <c r="D114" s="5">
        <v>10000</v>
      </c>
      <c r="E114" s="10">
        <v>246</v>
      </c>
    </row>
    <row r="115" spans="1:5" ht="15">
      <c r="A115" s="8">
        <v>6810</v>
      </c>
      <c r="B115" s="4" t="s">
        <v>110</v>
      </c>
      <c r="C115" s="5">
        <v>412</v>
      </c>
      <c r="D115" s="5"/>
      <c r="E115" s="10">
        <v>0</v>
      </c>
    </row>
    <row r="116" spans="1:5" ht="15">
      <c r="A116" s="8">
        <v>6820</v>
      </c>
      <c r="B116" s="4" t="s">
        <v>111</v>
      </c>
      <c r="C116" s="5">
        <v>41090</v>
      </c>
      <c r="D116" s="5">
        <v>80000</v>
      </c>
      <c r="E116" s="10">
        <v>173124</v>
      </c>
    </row>
    <row r="117" spans="1:5" ht="15">
      <c r="A117" s="8">
        <v>6840</v>
      </c>
      <c r="B117" s="4" t="s">
        <v>112</v>
      </c>
      <c r="C117" s="5">
        <v>3965</v>
      </c>
      <c r="D117" s="5">
        <v>5000</v>
      </c>
      <c r="E117" s="10">
        <v>5283</v>
      </c>
    </row>
    <row r="118" spans="1:5" ht="15">
      <c r="A118" s="8">
        <v>6860</v>
      </c>
      <c r="B118" s="4" t="s">
        <v>113</v>
      </c>
      <c r="C118" s="5">
        <v>10000</v>
      </c>
      <c r="D118" s="5">
        <v>0</v>
      </c>
      <c r="E118" s="10">
        <v>0</v>
      </c>
    </row>
    <row r="119" spans="1:5" ht="15">
      <c r="A119" s="8">
        <v>6890</v>
      </c>
      <c r="B119" s="4" t="s">
        <v>114</v>
      </c>
      <c r="C119" s="5">
        <v>48165</v>
      </c>
      <c r="D119" s="5">
        <v>50000</v>
      </c>
      <c r="E119" s="10">
        <v>47745</v>
      </c>
    </row>
    <row r="120" spans="1:5" ht="15">
      <c r="A120" s="8">
        <v>6900</v>
      </c>
      <c r="B120" s="4" t="s">
        <v>115</v>
      </c>
      <c r="C120" s="5">
        <v>5829</v>
      </c>
      <c r="D120" s="5">
        <v>10000</v>
      </c>
      <c r="E120" s="10">
        <v>8824</v>
      </c>
    </row>
    <row r="121" spans="1:5" ht="15">
      <c r="A121" s="8">
        <v>6901</v>
      </c>
      <c r="B121" s="4" t="s">
        <v>116</v>
      </c>
      <c r="C121" s="5">
        <v>25029</v>
      </c>
      <c r="D121" s="5">
        <v>35000</v>
      </c>
      <c r="E121" s="10">
        <v>29175</v>
      </c>
    </row>
    <row r="122" spans="1:5" ht="15">
      <c r="A122" s="8">
        <v>6940</v>
      </c>
      <c r="B122" s="4" t="s">
        <v>117</v>
      </c>
      <c r="C122" s="5">
        <v>2457</v>
      </c>
      <c r="D122" s="5">
        <v>5000</v>
      </c>
      <c r="E122" s="10">
        <v>1586</v>
      </c>
    </row>
    <row r="123" spans="1:5" ht="15">
      <c r="A123" s="8">
        <v>7000</v>
      </c>
      <c r="B123" s="4" t="s">
        <v>118</v>
      </c>
      <c r="C123" s="5">
        <v>0</v>
      </c>
      <c r="D123" s="5">
        <v>5000</v>
      </c>
      <c r="E123" s="10">
        <v>3060</v>
      </c>
    </row>
    <row r="124" spans="1:5" ht="15">
      <c r="A124" s="8">
        <v>7020</v>
      </c>
      <c r="B124" s="4" t="s">
        <v>119</v>
      </c>
      <c r="C124" s="5">
        <v>8533</v>
      </c>
      <c r="D124" s="5">
        <v>10000</v>
      </c>
      <c r="E124" s="10">
        <v>5613</v>
      </c>
    </row>
    <row r="125" spans="1:5" ht="15">
      <c r="A125" s="8">
        <v>7040</v>
      </c>
      <c r="B125" s="4" t="s">
        <v>120</v>
      </c>
      <c r="C125" s="5">
        <v>10972</v>
      </c>
      <c r="D125" s="5">
        <v>12000</v>
      </c>
      <c r="E125" s="10">
        <v>10165</v>
      </c>
    </row>
    <row r="126" spans="1:5" ht="15">
      <c r="A126" s="8">
        <v>7090</v>
      </c>
      <c r="B126" s="4" t="s">
        <v>121</v>
      </c>
      <c r="C126" s="5">
        <v>479</v>
      </c>
      <c r="D126" s="5">
        <v>664</v>
      </c>
      <c r="E126" s="10">
        <v>0</v>
      </c>
    </row>
    <row r="127" spans="1:5" ht="15">
      <c r="A127" s="8">
        <v>7100</v>
      </c>
      <c r="B127" s="4" t="s">
        <v>122</v>
      </c>
      <c r="C127" s="5">
        <v>71521</v>
      </c>
      <c r="D127" s="5">
        <v>100000</v>
      </c>
      <c r="E127" s="10">
        <v>60514</v>
      </c>
    </row>
    <row r="128" spans="1:5" ht="15">
      <c r="A128" s="8">
        <v>7105</v>
      </c>
      <c r="B128" s="4" t="s">
        <v>123</v>
      </c>
      <c r="C128" s="5">
        <v>84910</v>
      </c>
      <c r="D128" s="5">
        <v>30000</v>
      </c>
      <c r="E128" s="10">
        <v>37639</v>
      </c>
    </row>
    <row r="129" spans="1:5" ht="15">
      <c r="A129" s="8">
        <v>7130</v>
      </c>
      <c r="B129" s="4" t="s">
        <v>124</v>
      </c>
      <c r="C129" s="5">
        <v>0</v>
      </c>
      <c r="D129" s="5">
        <v>0</v>
      </c>
      <c r="E129" s="10">
        <v>-1378</v>
      </c>
    </row>
    <row r="130" spans="1:5" ht="15">
      <c r="A130" s="8">
        <v>7140</v>
      </c>
      <c r="B130" s="4" t="s">
        <v>125</v>
      </c>
      <c r="C130" s="5">
        <v>187026</v>
      </c>
      <c r="D130" s="5"/>
      <c r="E130" s="10">
        <v>15172</v>
      </c>
    </row>
    <row r="131" spans="1:5" ht="15">
      <c r="A131" s="8">
        <v>7160</v>
      </c>
      <c r="B131" s="4" t="s">
        <v>126</v>
      </c>
      <c r="C131" s="5">
        <v>17293</v>
      </c>
      <c r="D131" s="5">
        <v>5000</v>
      </c>
      <c r="E131" s="10">
        <v>3495</v>
      </c>
    </row>
    <row r="132" spans="1:5" ht="15">
      <c r="A132" s="8">
        <v>7320</v>
      </c>
      <c r="B132" s="4" t="s">
        <v>127</v>
      </c>
      <c r="C132" s="5">
        <v>2480</v>
      </c>
      <c r="D132" s="5">
        <v>20000</v>
      </c>
      <c r="E132" s="10">
        <v>23981</v>
      </c>
    </row>
    <row r="133" spans="1:5" ht="15">
      <c r="A133" s="8">
        <v>7330</v>
      </c>
      <c r="B133" s="4" t="s">
        <v>128</v>
      </c>
      <c r="C133" s="5">
        <v>0</v>
      </c>
      <c r="D133" s="5"/>
      <c r="E133" s="10">
        <v>1242</v>
      </c>
    </row>
    <row r="134" spans="1:5" ht="15">
      <c r="A134" s="8">
        <v>7390</v>
      </c>
      <c r="B134" s="4" t="s">
        <v>129</v>
      </c>
      <c r="C134" s="5">
        <v>9265</v>
      </c>
      <c r="D134" s="5">
        <v>0</v>
      </c>
      <c r="E134" s="10">
        <v>0</v>
      </c>
    </row>
    <row r="135" spans="1:5" ht="15">
      <c r="A135" s="8">
        <v>7400</v>
      </c>
      <c r="B135" s="4" t="s">
        <v>130</v>
      </c>
      <c r="C135" s="5">
        <v>500</v>
      </c>
      <c r="D135" s="5">
        <v>0</v>
      </c>
      <c r="E135" s="10">
        <v>0</v>
      </c>
    </row>
    <row r="136" spans="1:5" ht="15">
      <c r="A136" s="8">
        <v>7410</v>
      </c>
      <c r="B136" s="4" t="s">
        <v>131</v>
      </c>
      <c r="C136" s="5">
        <v>0</v>
      </c>
      <c r="D136" s="5">
        <v>0</v>
      </c>
      <c r="E136" s="10">
        <v>500</v>
      </c>
    </row>
    <row r="137" spans="1:5" ht="15">
      <c r="A137" s="8">
        <v>7430</v>
      </c>
      <c r="B137" s="4" t="s">
        <v>132</v>
      </c>
      <c r="C137" s="5">
        <v>1500</v>
      </c>
      <c r="D137" s="5">
        <v>0</v>
      </c>
      <c r="E137" s="10">
        <v>10000</v>
      </c>
    </row>
    <row r="138" spans="1:5" ht="15">
      <c r="A138" s="8">
        <v>7500</v>
      </c>
      <c r="B138" s="4" t="s">
        <v>133</v>
      </c>
      <c r="C138" s="5">
        <v>93704</v>
      </c>
      <c r="D138" s="5">
        <v>110000</v>
      </c>
      <c r="E138" s="10">
        <v>95426</v>
      </c>
    </row>
    <row r="139" spans="1:5" ht="15">
      <c r="A139" s="8">
        <v>7501</v>
      </c>
      <c r="B139" s="4" t="s">
        <v>134</v>
      </c>
      <c r="C139" s="5">
        <v>59040</v>
      </c>
      <c r="D139" s="5">
        <v>50000</v>
      </c>
      <c r="E139" s="10">
        <v>49458</v>
      </c>
    </row>
    <row r="140" spans="1:5" ht="15">
      <c r="A140" s="8">
        <v>7740</v>
      </c>
      <c r="B140" s="4" t="s">
        <v>135</v>
      </c>
      <c r="C140" s="5">
        <v>-3</v>
      </c>
      <c r="D140" s="5">
        <v>0</v>
      </c>
      <c r="E140" s="10">
        <v>2</v>
      </c>
    </row>
    <row r="141" spans="1:5" ht="15">
      <c r="A141" s="8">
        <v>7770</v>
      </c>
      <c r="B141" s="4" t="s">
        <v>136</v>
      </c>
      <c r="C141" s="5">
        <v>30966</v>
      </c>
      <c r="D141" s="5">
        <v>20000</v>
      </c>
      <c r="E141" s="10">
        <v>20769</v>
      </c>
    </row>
    <row r="142" spans="1:5" ht="15">
      <c r="A142" s="8">
        <v>7790</v>
      </c>
      <c r="B142" s="4" t="s">
        <v>137</v>
      </c>
      <c r="C142" s="5">
        <v>8166</v>
      </c>
      <c r="D142" s="5">
        <v>2000</v>
      </c>
      <c r="E142" s="10">
        <v>7446</v>
      </c>
    </row>
    <row r="143" spans="1:5" s="3" customFormat="1" ht="15">
      <c r="A143" s="9"/>
      <c r="B143" s="6" t="s">
        <v>138</v>
      </c>
      <c r="C143" s="7">
        <f>SUM(C86:C142)</f>
        <v>1593077</v>
      </c>
      <c r="D143" s="7">
        <f>SUM(D86:D142)</f>
        <v>1717664</v>
      </c>
      <c r="E143" s="11">
        <f>SUM(E86:E142)</f>
        <v>1459830</v>
      </c>
    </row>
    <row r="144" spans="1:5" s="3" customFormat="1" ht="15">
      <c r="A144" s="9"/>
      <c r="B144" s="6" t="s">
        <v>152</v>
      </c>
      <c r="C144" s="7">
        <f>C57+C77+C84+C143</f>
        <v>6894374</v>
      </c>
      <c r="D144" s="7">
        <f aca="true" t="shared" si="0" ref="D144:E144">D57+D77+D84+D143</f>
        <v>5834513</v>
      </c>
      <c r="E144" s="11">
        <f t="shared" si="0"/>
        <v>5250229</v>
      </c>
    </row>
    <row r="145" spans="1:5" s="3" customFormat="1" ht="15">
      <c r="A145" s="9"/>
      <c r="B145" s="6" t="s">
        <v>139</v>
      </c>
      <c r="C145" s="7">
        <f>C144+C32</f>
        <v>124912</v>
      </c>
      <c r="D145" s="7">
        <f aca="true" t="shared" si="1" ref="D145:E145">D144+D32</f>
        <v>-377987</v>
      </c>
      <c r="E145" s="11">
        <f t="shared" si="1"/>
        <v>-338983</v>
      </c>
    </row>
    <row r="146" spans="1:5" ht="15">
      <c r="A146" s="8"/>
      <c r="B146" s="4"/>
      <c r="C146" s="5"/>
      <c r="D146" s="5"/>
      <c r="E146" s="10"/>
    </row>
    <row r="147" spans="1:5" ht="15">
      <c r="A147" s="8">
        <v>8050</v>
      </c>
      <c r="B147" s="4" t="s">
        <v>140</v>
      </c>
      <c r="C147" s="5">
        <v>0</v>
      </c>
      <c r="D147" s="5">
        <v>0</v>
      </c>
      <c r="E147" s="10">
        <v>-307</v>
      </c>
    </row>
    <row r="148" spans="1:5" ht="15">
      <c r="A148" s="8">
        <v>8150</v>
      </c>
      <c r="B148" s="4" t="s">
        <v>141</v>
      </c>
      <c r="C148" s="5">
        <v>211435</v>
      </c>
      <c r="D148" s="5">
        <v>150000</v>
      </c>
      <c r="E148" s="10">
        <v>90696</v>
      </c>
    </row>
    <row r="149" spans="1:5" ht="15">
      <c r="A149" s="8">
        <v>8151</v>
      </c>
      <c r="B149" s="4" t="s">
        <v>142</v>
      </c>
      <c r="C149" s="5">
        <v>51486</v>
      </c>
      <c r="D149" s="5">
        <v>50000</v>
      </c>
      <c r="E149" s="10">
        <v>21283</v>
      </c>
    </row>
    <row r="150" spans="1:5" ht="15">
      <c r="A150" s="8">
        <v>8152</v>
      </c>
      <c r="B150" s="4" t="s">
        <v>143</v>
      </c>
      <c r="C150" s="5">
        <v>-51486</v>
      </c>
      <c r="D150" s="5">
        <v>0</v>
      </c>
      <c r="E150" s="10">
        <v>0</v>
      </c>
    </row>
    <row r="151" spans="1:5" ht="15">
      <c r="A151" s="8">
        <v>8155</v>
      </c>
      <c r="B151" s="4" t="s">
        <v>144</v>
      </c>
      <c r="C151" s="5">
        <v>129</v>
      </c>
      <c r="D151" s="5">
        <v>0</v>
      </c>
      <c r="E151" s="10">
        <v>260</v>
      </c>
    </row>
    <row r="152" spans="1:5" ht="15">
      <c r="A152" s="8">
        <v>8170</v>
      </c>
      <c r="B152" s="4" t="s">
        <v>145</v>
      </c>
      <c r="C152" s="5">
        <v>4556</v>
      </c>
      <c r="D152" s="5">
        <v>0</v>
      </c>
      <c r="E152" s="10">
        <v>481</v>
      </c>
    </row>
    <row r="153" spans="1:5" s="3" customFormat="1" ht="15">
      <c r="A153" s="9"/>
      <c r="B153" s="6" t="s">
        <v>146</v>
      </c>
      <c r="C153" s="7">
        <f>SUM(C147:C152)</f>
        <v>216120</v>
      </c>
      <c r="D153" s="7">
        <f>SUM(D147:D152)</f>
        <v>200000</v>
      </c>
      <c r="E153" s="11">
        <f>SUM(E147:E152)</f>
        <v>112413</v>
      </c>
    </row>
    <row r="154" spans="1:5" ht="15">
      <c r="A154" s="8"/>
      <c r="B154" s="4"/>
      <c r="C154" s="5"/>
      <c r="D154" s="5"/>
      <c r="E154" s="10"/>
    </row>
    <row r="155" spans="1:5" s="3" customFormat="1" ht="15">
      <c r="A155" s="9"/>
      <c r="B155" s="6" t="s">
        <v>154</v>
      </c>
      <c r="C155" s="7">
        <f>C32+C57+C77+C143+C153</f>
        <v>-18022</v>
      </c>
      <c r="D155" s="7">
        <f aca="true" t="shared" si="2" ref="D155:E155">D32+D57+D77+D143+D153</f>
        <v>-177987</v>
      </c>
      <c r="E155" s="11">
        <f t="shared" si="2"/>
        <v>-447318</v>
      </c>
    </row>
    <row r="156" spans="1:5" ht="15">
      <c r="A156" s="8"/>
      <c r="B156" s="4"/>
      <c r="C156" s="5"/>
      <c r="D156" s="5"/>
      <c r="E156" s="10"/>
    </row>
    <row r="157" spans="1:5" s="3" customFormat="1" ht="15">
      <c r="A157" s="9"/>
      <c r="B157" s="6" t="s">
        <v>153</v>
      </c>
      <c r="C157" s="7">
        <f>C144+C153+C32</f>
        <v>341032</v>
      </c>
      <c r="D157" s="7">
        <f aca="true" t="shared" si="3" ref="D157:E157">D144+D153+D32</f>
        <v>-177987</v>
      </c>
      <c r="E157" s="11">
        <f t="shared" si="3"/>
        <v>-226570</v>
      </c>
    </row>
    <row r="158" spans="1:5" ht="15">
      <c r="A158" s="8">
        <v>8960</v>
      </c>
      <c r="B158" s="4" t="s">
        <v>147</v>
      </c>
      <c r="C158" s="5">
        <v>0</v>
      </c>
      <c r="D158" s="5">
        <v>0</v>
      </c>
      <c r="E158" s="10">
        <v>226570</v>
      </c>
    </row>
    <row r="159" spans="1:5" ht="15">
      <c r="A159" s="8"/>
      <c r="B159" s="4"/>
      <c r="C159" s="5"/>
      <c r="D159" s="5"/>
      <c r="E159" s="10"/>
    </row>
    <row r="160" spans="1:5" ht="15">
      <c r="A160" s="8"/>
      <c r="B160" s="4"/>
      <c r="C160" s="5"/>
      <c r="D160" s="5"/>
      <c r="E160" s="10">
        <v>0</v>
      </c>
    </row>
    <row r="161" spans="1:5" s="3" customFormat="1" ht="15">
      <c r="A161" s="15"/>
      <c r="B161" s="16" t="s">
        <v>148</v>
      </c>
      <c r="C161" s="17">
        <f>SUM(C157:C160)</f>
        <v>341032</v>
      </c>
      <c r="D161" s="17">
        <f aca="true" t="shared" si="4" ref="D161:E161">SUM(D157:D160)</f>
        <v>-177987</v>
      </c>
      <c r="E161" s="18">
        <f t="shared" si="4"/>
        <v>0</v>
      </c>
    </row>
    <row r="162" spans="3:5" ht="15">
      <c r="C162" s="2"/>
      <c r="D162" s="2"/>
      <c r="E162" s="2"/>
    </row>
    <row r="163" spans="3:5" ht="15">
      <c r="C163" s="2"/>
      <c r="D163" s="2"/>
      <c r="E163" s="2"/>
    </row>
    <row r="164" spans="3:5" ht="15">
      <c r="C164" s="2"/>
      <c r="D164" s="2"/>
      <c r="E164" s="2"/>
    </row>
    <row r="165" spans="3:5" ht="15">
      <c r="C165" s="2"/>
      <c r="D165" s="2"/>
      <c r="E165" s="2"/>
    </row>
    <row r="166" spans="3:5" ht="15">
      <c r="C166" s="2"/>
      <c r="D166" s="2"/>
      <c r="E166" s="2"/>
    </row>
    <row r="167" spans="3:5" ht="15">
      <c r="C167" s="2"/>
      <c r="D167" s="2"/>
      <c r="E167" s="2"/>
    </row>
    <row r="168" spans="3:5" ht="15">
      <c r="C168" s="2"/>
      <c r="D168" s="2"/>
      <c r="E168" s="2"/>
    </row>
    <row r="169" spans="3:5" ht="15">
      <c r="C169" s="2"/>
      <c r="D169" s="2"/>
      <c r="E169" s="2"/>
    </row>
    <row r="170" spans="3:5" ht="15">
      <c r="C170" s="2"/>
      <c r="D170" s="2"/>
      <c r="E170" s="2"/>
    </row>
    <row r="171" spans="3:5" ht="15">
      <c r="C171" s="2"/>
      <c r="D171" s="2"/>
      <c r="E171" s="2"/>
    </row>
    <row r="172" spans="3:5" ht="15">
      <c r="C172" s="2"/>
      <c r="D172" s="2"/>
      <c r="E172" s="2"/>
    </row>
    <row r="173" spans="3:5" ht="15">
      <c r="C173" s="2"/>
      <c r="D173" s="2"/>
      <c r="E173" s="2"/>
    </row>
    <row r="174" spans="3:5" ht="15">
      <c r="C174" s="2"/>
      <c r="D174" s="2"/>
      <c r="E174" s="2"/>
    </row>
    <row r="175" spans="3:5" ht="15">
      <c r="C175" s="2"/>
      <c r="D175" s="2"/>
      <c r="E175" s="2"/>
    </row>
    <row r="176" spans="3:5" ht="15">
      <c r="C176" s="2"/>
      <c r="D176" s="2"/>
      <c r="E176" s="2"/>
    </row>
    <row r="177" spans="3:5" ht="15">
      <c r="C177" s="2"/>
      <c r="D177" s="2"/>
      <c r="E177" s="2"/>
    </row>
    <row r="178" spans="3:5" ht="15">
      <c r="C178" s="2"/>
      <c r="D178" s="2"/>
      <c r="E178" s="2"/>
    </row>
    <row r="179" spans="3:5" ht="15">
      <c r="C179" s="2"/>
      <c r="D179" s="2"/>
      <c r="E179" s="2"/>
    </row>
    <row r="180" spans="3:5" ht="15">
      <c r="C180" s="2"/>
      <c r="D180" s="2"/>
      <c r="E180" s="2"/>
    </row>
    <row r="181" spans="3:5" ht="15">
      <c r="C181" s="2"/>
      <c r="D181" s="2"/>
      <c r="E181" s="2"/>
    </row>
  </sheetData>
  <printOptions/>
  <pageMargins left="0.7" right="0.7" top="0.75" bottom="0.75" header="0.3" footer="0.3"/>
  <pageSetup fitToHeight="0" fitToWidth="1" horizontalDpi="600" verticalDpi="600" orientation="portrait" paperSize="8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Tine Eielsen</dc:creator>
  <cp:keywords/>
  <dc:description/>
  <cp:lastModifiedBy>Eirik Rutledal</cp:lastModifiedBy>
  <cp:lastPrinted>2023-01-19T11:29:44Z</cp:lastPrinted>
  <dcterms:created xsi:type="dcterms:W3CDTF">2023-01-19T11:24:39Z</dcterms:created>
  <dcterms:modified xsi:type="dcterms:W3CDTF">2023-02-03T10:30:50Z</dcterms:modified>
  <cp:category/>
  <cp:version/>
  <cp:contentType/>
  <cp:contentStatus/>
</cp:coreProperties>
</file>