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720" activeTab="0"/>
  </bookViews>
  <sheets>
    <sheet name="Ark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<sst xmlns="http://schemas.openxmlformats.org/spreadsheetml/2006/main" count="38" uniqueCount="37">
  <si>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Medlemskontingent</t>
  </si>
  <si>
    <t>Startkontingenter</t>
  </si>
  <si>
    <t>Inntekter damegruppe</t>
  </si>
  <si>
    <t>Innkomne midler etter søknad</t>
  </si>
  <si>
    <t>Tilskudd fra NIF</t>
  </si>
  <si>
    <t>Tilkudd grasrotandel</t>
  </si>
  <si>
    <t>Momskompensasjon fra NIF</t>
  </si>
  <si>
    <t>Leie lokaler</t>
  </si>
  <si>
    <t>Diverse driftsutgifter</t>
  </si>
  <si>
    <t>Premier</t>
  </si>
  <si>
    <t>Diverse utgifter/ premier juniorer</t>
  </si>
  <si>
    <t>Utgifter damegruppe</t>
  </si>
  <si>
    <t>Adm. Tjenester SGP</t>
  </si>
  <si>
    <t>IT avgift/ hjemmeside</t>
  </si>
  <si>
    <t>Møte, kurs og oppdatering mv</t>
  </si>
  <si>
    <t>Sportslig satsing</t>
  </si>
  <si>
    <t>Turneringsutgifter</t>
  </si>
  <si>
    <t>Forsikringer</t>
  </si>
  <si>
    <t>Reisekostnader</t>
  </si>
  <si>
    <t>Medlemkontingen til NGF</t>
  </si>
  <si>
    <t>Bank- og kortgebyr</t>
  </si>
  <si>
    <t>Annen renteinntekt</t>
  </si>
  <si>
    <t>Sum</t>
  </si>
  <si>
    <t>Sum driftsinntekter</t>
  </si>
  <si>
    <t>Driftskostnader</t>
  </si>
  <si>
    <t>Sum Driftskostnader</t>
  </si>
  <si>
    <t>Over-/ underskudd</t>
  </si>
  <si>
    <t>Driftsinntekter</t>
  </si>
  <si>
    <t>Laga skjerma "kjøkkenkrok" på terassen</t>
  </si>
  <si>
    <t>Nytt, sikkert dekke på øvre terrasse</t>
  </si>
  <si>
    <t>Målfigurar ny driving range</t>
  </si>
  <si>
    <t xml:space="preserve"> Avsett til spesielle tiltak* </t>
  </si>
  <si>
    <t>Budsjett 2022</t>
  </si>
  <si>
    <t>Regnskap 2022</t>
  </si>
  <si>
    <t>Inntekter diverse arrangement</t>
  </si>
  <si>
    <t xml:space="preserve">Budsjett 2023 vedteke på årsmøtet </t>
  </si>
  <si>
    <t>*Aktuelle tiltak i 2023, saman med baneselskapet 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</si>
</sst>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 &quot;#,##0&quot; &quot;;&quot; (&quot;#,##0&quot;)&quot;;&quot; - &quot;;@&quot; 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1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/>
    <xf numFmtId="10" fontId="0" fillId="0" borderId="0" xfId="21" applyNumberFormat="1" applyFont="1"/>
    <xf numFmtId="165" fontId="2" fillId="0" borderId="0" xfId="0" applyNumberFormat="1" applyFont="1"/>
    <xf numFmtId="165" fontId="2" fillId="0" borderId="1" xfId="0" applyNumberFormat="1" applyFont="1" applyBorder="1"/>
    <xf numFmtId="165" fontId="0" fillId="0" borderId="0" xfId="0" applyNumberFormat="1"/>
    <xf numFmtId="0" fontId="3" fillId="0" borderId="2" xfId="0" applyFont="1" applyBorder="1"/>
    <xf numFmtId="0" fontId="4" fillId="0" borderId="2" xfId="0" applyFont="1" applyBorder="1"/>
    <xf numFmtId="0" fontId="4" fillId="2" borderId="2" xfId="0" applyFont="1" applyFill="1" applyBorder="1"/>
    <xf numFmtId="164" fontId="4" fillId="2" borderId="2" xfId="20" applyNumberFormat="1" applyFont="1" applyFill="1" applyBorder="1"/>
    <xf numFmtId="164" fontId="3" fillId="2" borderId="2" xfId="20" applyNumberFormat="1" applyFont="1" applyFill="1" applyBorder="1"/>
    <xf numFmtId="0" fontId="4" fillId="0" borderId="0" xfId="0" applyFont="1"/>
    <xf numFmtId="164" fontId="3" fillId="2" borderId="2" xfId="0" applyNumberFormat="1" applyFont="1" applyFill="1" applyBorder="1"/>
    <xf numFmtId="0" fontId="5" fillId="2" borderId="0" xfId="0" applyFont="1" applyFill="1"/>
    <xf numFmtId="0" fontId="4" fillId="0" borderId="3" xfId="0" applyFont="1" applyBorder="1"/>
    <xf numFmtId="164" fontId="4" fillId="0" borderId="3" xfId="20" applyNumberFormat="1" applyFont="1" applyFill="1" applyBorder="1"/>
    <xf numFmtId="164" fontId="3" fillId="0" borderId="3" xfId="20" applyNumberFormat="1" applyFont="1" applyFill="1" applyBorder="1"/>
    <xf numFmtId="164" fontId="3" fillId="0" borderId="3" xfId="0" applyNumberFormat="1" applyFont="1" applyBorder="1"/>
    <xf numFmtId="0" fontId="3" fillId="0" borderId="3" xfId="0" applyFont="1" applyBorder="1"/>
    <xf numFmtId="49" fontId="6" fillId="2" borderId="4" xfId="0" applyNumberFormat="1" applyFont="1" applyFill="1" applyBorder="1" applyAlignment="1">
      <alignment shrinkToFit="1"/>
    </xf>
    <xf numFmtId="0" fontId="4" fillId="2" borderId="4" xfId="0" applyFont="1" applyFill="1" applyBorder="1"/>
    <xf numFmtId="0" fontId="0" fillId="0" borderId="4" xfId="0" applyBorder="1"/>
    <xf numFmtId="3" fontId="0" fillId="0" borderId="4" xfId="0" applyNumberForma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s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D7E19-7A5D-4DCD-B68F-386E06852D5C}">
  <dimension ref="A1:H48"/>
  <sheetViews>
    <sheetView tabSelected="1" zoomScale="115" zoomScaleNormal="115" workbookViewId="0" topLeftCell="A25">
      <selection activeCell="B51" sqref="B50:B51"/>
    </sheetView>
  </sheetViews>
  <sheetFormatPr defaultColWidth="11.421875" defaultRowHeight="15"/>
  <cols>
    <col min="1" max="1" width="9.140625" style="0" customWidth="1"/>
    <col min="2" max="2" width="33.421875" style="0" bestFit="1" customWidth="1"/>
    <col min="3" max="3" width="17.00390625" style="0" customWidth="1"/>
    <col min="4" max="4" width="19.8515625" style="0" customWidth="1"/>
    <col min="5" max="5" width="43.57421875" style="0" customWidth="1"/>
  </cols>
  <sheetData>
    <row r="1" spans="1:5" ht="20.25" thickBot="1" thickTop="1">
      <c r="A1" s="5"/>
      <c r="B1" s="5" t="s">
        <v>27</v>
      </c>
      <c r="C1" s="5" t="s">
        <v>32</v>
      </c>
      <c r="D1" s="17" t="s">
        <v>33</v>
      </c>
      <c r="E1" s="18" t="s">
        <v>35</v>
      </c>
    </row>
    <row r="2" spans="1:5" ht="20.25" thickBot="1" thickTop="1">
      <c r="A2" s="6"/>
      <c r="B2" s="6"/>
      <c r="C2" s="6"/>
      <c r="D2" s="13"/>
      <c r="E2" s="19"/>
    </row>
    <row r="3" spans="1:8" ht="20.25" thickBot="1" thickTop="1">
      <c r="A3" s="6">
        <v>3210</v>
      </c>
      <c r="B3" s="6" t="s">
        <v>0</v>
      </c>
      <c r="C3" s="8">
        <v>590000</v>
      </c>
      <c r="D3" s="14">
        <v>666459</v>
      </c>
      <c r="E3" s="21">
        <v>600000</v>
      </c>
      <c r="H3" s="2"/>
    </row>
    <row r="4" spans="1:8" ht="20.25" thickBot="1" thickTop="1">
      <c r="A4" s="6">
        <v>3220</v>
      </c>
      <c r="B4" s="6" t="s">
        <v>1</v>
      </c>
      <c r="C4" s="8">
        <v>60000</v>
      </c>
      <c r="D4" s="14">
        <v>89250</v>
      </c>
      <c r="E4" s="21">
        <v>75000</v>
      </c>
      <c r="H4" s="2"/>
    </row>
    <row r="5" spans="1:8" ht="20.25" thickBot="1" thickTop="1">
      <c r="A5" s="6">
        <v>3230</v>
      </c>
      <c r="B5" s="6" t="s">
        <v>34</v>
      </c>
      <c r="C5" s="8"/>
      <c r="D5" s="14">
        <v>16080</v>
      </c>
      <c r="E5" s="20"/>
      <c r="H5" s="2"/>
    </row>
    <row r="6" spans="1:8" ht="20.25" thickBot="1" thickTop="1">
      <c r="A6" s="6">
        <v>3240</v>
      </c>
      <c r="B6" s="6" t="s">
        <v>2</v>
      </c>
      <c r="C6" s="8">
        <v>1000</v>
      </c>
      <c r="D6" s="14">
        <v>4650</v>
      </c>
      <c r="E6" s="21">
        <v>3000</v>
      </c>
      <c r="H6" s="2"/>
    </row>
    <row r="7" spans="1:8" ht="20.25" thickBot="1" thickTop="1">
      <c r="A7" s="6">
        <v>3270</v>
      </c>
      <c r="B7" s="6" t="s">
        <v>3</v>
      </c>
      <c r="C7" s="8">
        <v>40000</v>
      </c>
      <c r="D7" s="14">
        <v>54795</v>
      </c>
      <c r="E7" s="21">
        <v>45000</v>
      </c>
      <c r="H7" s="2"/>
    </row>
    <row r="8" spans="1:8" ht="20.25" thickBot="1" thickTop="1">
      <c r="A8" s="6">
        <v>3441</v>
      </c>
      <c r="B8" s="6" t="s">
        <v>4</v>
      </c>
      <c r="C8" s="8">
        <v>40000</v>
      </c>
      <c r="D8" s="14">
        <v>34592</v>
      </c>
      <c r="E8" s="21">
        <v>35000</v>
      </c>
      <c r="H8" s="2"/>
    </row>
    <row r="9" spans="1:8" ht="20.25" thickBot="1" thickTop="1">
      <c r="A9" s="6">
        <v>3450</v>
      </c>
      <c r="B9" s="6" t="s">
        <v>5</v>
      </c>
      <c r="C9" s="8">
        <v>75000</v>
      </c>
      <c r="D9" s="14">
        <v>72480</v>
      </c>
      <c r="E9" s="21">
        <v>70000</v>
      </c>
      <c r="H9" s="2"/>
    </row>
    <row r="10" spans="1:8" ht="20.25" thickBot="1" thickTop="1">
      <c r="A10" s="6"/>
      <c r="B10" s="6"/>
      <c r="C10" s="8"/>
      <c r="D10" s="14"/>
      <c r="E10" s="20"/>
      <c r="H10" s="3"/>
    </row>
    <row r="11" spans="1:8" ht="20.25" thickBot="1" thickTop="1">
      <c r="A11" s="6"/>
      <c r="B11" s="6" t="s">
        <v>22</v>
      </c>
      <c r="C11" s="8">
        <f>SUM(C3:C10)</f>
        <v>806000</v>
      </c>
      <c r="D11" s="14">
        <f>SUM(D3:D10)</f>
        <v>938306</v>
      </c>
      <c r="E11" s="21">
        <f>SUM(E3:E10)</f>
        <v>828000</v>
      </c>
      <c r="H11" s="4"/>
    </row>
    <row r="12" spans="1:5" ht="20.25" thickBot="1" thickTop="1">
      <c r="A12" s="6"/>
      <c r="B12" s="6"/>
      <c r="C12" s="8"/>
      <c r="D12" s="14"/>
      <c r="E12" s="20"/>
    </row>
    <row r="13" spans="1:5" ht="20.25" thickBot="1" thickTop="1">
      <c r="A13" s="6">
        <v>3910</v>
      </c>
      <c r="B13" s="6" t="s">
        <v>6</v>
      </c>
      <c r="C13" s="8">
        <v>55000</v>
      </c>
      <c r="D13" s="14">
        <v>53882</v>
      </c>
      <c r="E13" s="21">
        <v>54000</v>
      </c>
    </row>
    <row r="14" spans="1:5" ht="20.25" thickBot="1" thickTop="1">
      <c r="A14" s="6"/>
      <c r="B14" s="6"/>
      <c r="C14" s="8"/>
      <c r="D14" s="14"/>
      <c r="E14" s="20"/>
    </row>
    <row r="15" spans="1:5" ht="20.25" thickBot="1" thickTop="1">
      <c r="A15" s="5"/>
      <c r="B15" s="5" t="s">
        <v>23</v>
      </c>
      <c r="C15" s="9">
        <f>+C11+C13</f>
        <v>861000</v>
      </c>
      <c r="D15" s="15">
        <f>SUM(D11:D14)</f>
        <v>992188</v>
      </c>
      <c r="E15" s="21">
        <f>SUM(E11:E14)</f>
        <v>882000</v>
      </c>
    </row>
    <row r="16" spans="1:5" ht="20.25" thickBot="1" thickTop="1">
      <c r="A16" s="6"/>
      <c r="B16" s="6"/>
      <c r="C16" s="8"/>
      <c r="D16" s="14"/>
      <c r="E16" s="20"/>
    </row>
    <row r="17" spans="1:5" ht="20.25" thickBot="1" thickTop="1">
      <c r="A17" s="5"/>
      <c r="B17" s="6"/>
      <c r="C17" s="8"/>
      <c r="D17" s="14"/>
      <c r="E17" s="20"/>
    </row>
    <row r="18" spans="1:5" ht="20.25" thickBot="1" thickTop="1">
      <c r="A18" s="6"/>
      <c r="B18" s="5" t="s">
        <v>24</v>
      </c>
      <c r="C18" s="8"/>
      <c r="D18" s="14"/>
      <c r="E18" s="20"/>
    </row>
    <row r="19" spans="1:5" ht="20.25" thickBot="1" thickTop="1">
      <c r="A19" s="6">
        <v>6310</v>
      </c>
      <c r="B19" s="6" t="s">
        <v>7</v>
      </c>
      <c r="C19" s="8">
        <v>65000</v>
      </c>
      <c r="D19" s="14">
        <v>61344</v>
      </c>
      <c r="E19" s="21">
        <v>70000</v>
      </c>
    </row>
    <row r="20" spans="1:5" ht="20.25" thickBot="1" thickTop="1">
      <c r="A20" s="6">
        <v>6591</v>
      </c>
      <c r="B20" s="6" t="s">
        <v>8</v>
      </c>
      <c r="C20" s="8">
        <v>20000</v>
      </c>
      <c r="D20" s="14">
        <v>60702</v>
      </c>
      <c r="E20" s="21">
        <v>25000</v>
      </c>
    </row>
    <row r="21" spans="1:5" ht="20.25" thickBot="1" thickTop="1">
      <c r="A21" s="6">
        <v>6592</v>
      </c>
      <c r="B21" s="6" t="s">
        <v>9</v>
      </c>
      <c r="C21" s="8">
        <v>30000</v>
      </c>
      <c r="D21" s="14">
        <v>58237</v>
      </c>
      <c r="E21" s="21">
        <v>50000</v>
      </c>
    </row>
    <row r="22" spans="1:5" ht="20.25" thickBot="1" thickTop="1">
      <c r="A22" s="6">
        <v>6593</v>
      </c>
      <c r="B22" s="6" t="s">
        <v>10</v>
      </c>
      <c r="C22" s="8">
        <v>20000</v>
      </c>
      <c r="D22" s="14">
        <v>5397</v>
      </c>
      <c r="E22" s="21">
        <v>10000</v>
      </c>
    </row>
    <row r="23" spans="1:5" ht="20.25" thickBot="1" thickTop="1">
      <c r="A23" s="6">
        <v>6594</v>
      </c>
      <c r="B23" s="6" t="s">
        <v>11</v>
      </c>
      <c r="C23" s="8">
        <v>8000</v>
      </c>
      <c r="D23" s="14">
        <v>9822</v>
      </c>
      <c r="E23" s="21">
        <v>8000</v>
      </c>
    </row>
    <row r="24" spans="1:5" ht="20.25" thickBot="1" thickTop="1">
      <c r="A24" s="6">
        <v>6597</v>
      </c>
      <c r="B24" s="6" t="s">
        <v>31</v>
      </c>
      <c r="C24" s="8">
        <v>140000</v>
      </c>
      <c r="D24" s="14">
        <v>66248</v>
      </c>
      <c r="E24" s="21">
        <v>120000</v>
      </c>
    </row>
    <row r="25" spans="1:5" ht="20.25" thickBot="1" thickTop="1">
      <c r="A25" s="6">
        <v>6791</v>
      </c>
      <c r="B25" s="6" t="s">
        <v>12</v>
      </c>
      <c r="C25" s="8">
        <v>165000</v>
      </c>
      <c r="D25" s="14">
        <v>165000</v>
      </c>
      <c r="E25" s="21">
        <v>165000</v>
      </c>
    </row>
    <row r="26" spans="1:5" ht="20.25" thickBot="1" thickTop="1">
      <c r="A26" s="6">
        <v>6811</v>
      </c>
      <c r="B26" s="6" t="s">
        <v>13</v>
      </c>
      <c r="C26" s="8">
        <v>40000</v>
      </c>
      <c r="D26" s="14">
        <v>37715</v>
      </c>
      <c r="E26" s="21">
        <v>40000</v>
      </c>
    </row>
    <row r="27" spans="1:5" ht="20.25" thickBot="1" thickTop="1">
      <c r="A27" s="6">
        <v>6860</v>
      </c>
      <c r="B27" s="6" t="s">
        <v>14</v>
      </c>
      <c r="C27" s="8">
        <v>15000</v>
      </c>
      <c r="D27" s="14"/>
      <c r="E27" s="21">
        <v>15000</v>
      </c>
    </row>
    <row r="28" spans="1:5" ht="20.25" thickBot="1" thickTop="1">
      <c r="A28" s="6">
        <v>6870</v>
      </c>
      <c r="B28" s="6" t="s">
        <v>15</v>
      </c>
      <c r="C28" s="8">
        <v>55000</v>
      </c>
      <c r="D28" s="14">
        <v>60083</v>
      </c>
      <c r="E28" s="21">
        <v>75000</v>
      </c>
    </row>
    <row r="29" spans="1:5" ht="20.25" thickBot="1" thickTop="1">
      <c r="A29" s="6">
        <v>6891</v>
      </c>
      <c r="B29" s="6" t="s">
        <v>16</v>
      </c>
      <c r="C29" s="8">
        <v>5000</v>
      </c>
      <c r="D29" s="14">
        <v>9131</v>
      </c>
      <c r="E29" s="21">
        <v>10000</v>
      </c>
    </row>
    <row r="30" spans="1:5" ht="20.25" thickBot="1" thickTop="1">
      <c r="A30" s="6">
        <v>7040</v>
      </c>
      <c r="B30" s="6" t="s">
        <v>17</v>
      </c>
      <c r="C30" s="8">
        <v>2700</v>
      </c>
      <c r="D30" s="14">
        <v>3394</v>
      </c>
      <c r="E30" s="21">
        <v>3500</v>
      </c>
    </row>
    <row r="31" spans="1:5" ht="20.25" thickBot="1" thickTop="1">
      <c r="A31" s="6">
        <v>7130</v>
      </c>
      <c r="B31" s="6" t="s">
        <v>18</v>
      </c>
      <c r="C31" s="8">
        <v>30000</v>
      </c>
      <c r="D31" s="14"/>
      <c r="E31" s="21">
        <v>15000</v>
      </c>
    </row>
    <row r="32" spans="1:7" ht="20.25" thickBot="1" thickTop="1">
      <c r="A32" s="6">
        <v>7411</v>
      </c>
      <c r="B32" s="6" t="s">
        <v>19</v>
      </c>
      <c r="C32" s="8">
        <f>+C3*0.45</f>
        <v>265500</v>
      </c>
      <c r="D32" s="14">
        <v>271500</v>
      </c>
      <c r="E32" s="21">
        <v>270000</v>
      </c>
      <c r="G32" s="1"/>
    </row>
    <row r="33" spans="1:5" ht="20.25" thickBot="1" thickTop="1">
      <c r="A33" s="6">
        <v>7770</v>
      </c>
      <c r="B33" s="6" t="s">
        <v>20</v>
      </c>
      <c r="C33" s="8"/>
      <c r="D33" s="14">
        <v>4</v>
      </c>
      <c r="E33" s="20">
        <v>5</v>
      </c>
    </row>
    <row r="34" spans="1:5" ht="20.25" thickBot="1" thickTop="1">
      <c r="A34" s="6"/>
      <c r="B34" s="6"/>
      <c r="C34" s="8"/>
      <c r="D34" s="14"/>
      <c r="E34" s="20"/>
    </row>
    <row r="35" spans="1:5" ht="20.25" thickBot="1" thickTop="1">
      <c r="A35" s="5"/>
      <c r="B35" s="5" t="s">
        <v>25</v>
      </c>
      <c r="C35" s="9">
        <f>SUM(C19:C34)</f>
        <v>861200</v>
      </c>
      <c r="D35" s="15">
        <f>SUM(D19:D34)</f>
        <v>808577</v>
      </c>
      <c r="E35" s="21">
        <f>SUM(E19:E34)</f>
        <v>876505</v>
      </c>
    </row>
    <row r="36" spans="1:5" ht="20.25" thickBot="1" thickTop="1">
      <c r="A36" s="6"/>
      <c r="B36" s="6"/>
      <c r="C36" s="8"/>
      <c r="D36" s="14"/>
      <c r="E36" s="20"/>
    </row>
    <row r="37" spans="1:5" ht="20.25" thickBot="1" thickTop="1">
      <c r="A37" s="5"/>
      <c r="B37" s="5" t="s">
        <v>25</v>
      </c>
      <c r="C37" s="9">
        <f>+C15-C35</f>
        <v>-200</v>
      </c>
      <c r="D37" s="15"/>
      <c r="E37" s="20"/>
    </row>
    <row r="38" spans="1:5" ht="20.25" thickBot="1" thickTop="1">
      <c r="A38" s="6"/>
      <c r="B38" s="6"/>
      <c r="C38" s="8"/>
      <c r="D38" s="14"/>
      <c r="E38" s="20"/>
    </row>
    <row r="39" spans="1:5" ht="20.25" thickBot="1" thickTop="1">
      <c r="A39" s="6">
        <v>8050</v>
      </c>
      <c r="B39" s="5" t="s">
        <v>21</v>
      </c>
      <c r="C39" s="8">
        <v>500</v>
      </c>
      <c r="D39" s="14">
        <v>490</v>
      </c>
      <c r="E39" s="20">
        <v>1000</v>
      </c>
    </row>
    <row r="40" spans="1:5" ht="20.25" thickBot="1" thickTop="1">
      <c r="A40" s="6"/>
      <c r="B40" s="6"/>
      <c r="C40" s="7"/>
      <c r="D40" s="13"/>
      <c r="E40" s="20"/>
    </row>
    <row r="41" spans="1:5" ht="20.25" thickBot="1" thickTop="1">
      <c r="A41" s="10"/>
      <c r="B41" s="5" t="s">
        <v>26</v>
      </c>
      <c r="C41" s="11">
        <f>+C37+C39</f>
        <v>300</v>
      </c>
      <c r="D41" s="16">
        <v>193620</v>
      </c>
      <c r="E41" s="21">
        <f>+E15-E35+E39</f>
        <v>6495</v>
      </c>
    </row>
    <row r="43" spans="2:3" ht="15.75">
      <c r="B43" s="12" t="s">
        <v>36</v>
      </c>
      <c r="C43" s="12"/>
    </row>
    <row r="44" spans="2:3" ht="15.75">
      <c r="B44" s="12" t="s">
        <v>28</v>
      </c>
      <c r="C44" s="12"/>
    </row>
    <row r="45" spans="2:3" ht="15.75">
      <c r="B45" s="12" t="s">
        <v>29</v>
      </c>
      <c r="C45" s="12"/>
    </row>
    <row r="46" spans="2:3" ht="15.75">
      <c r="B46" s="12" t="s">
        <v>30</v>
      </c>
      <c r="C46" s="12"/>
    </row>
    <row r="47" spans="2:3" ht="15.75">
      <c r="B47" s="12"/>
      <c r="C47" s="12"/>
    </row>
    <row r="48" spans="2:3" ht="15.75">
      <c r="B48" s="12"/>
      <c r="C48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Skiftestad, Nils</dc:creator>
  <cp:keywords/>
  <dc:description/>
  <cp:lastModifiedBy>Terje</cp:lastModifiedBy>
  <dcterms:created xsi:type="dcterms:W3CDTF">2022-01-12T07:32:44Z</dcterms:created>
  <dcterms:modified xsi:type="dcterms:W3CDTF">2023-01-24T18:18:13Z</dcterms:modified>
  <cp:category/>
  <cp:version/>
  <cp:contentType/>
  <cp:contentStatus/>
</cp:coreProperties>
</file>