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880" yWindow="1500" windowWidth="24640" windowHeight="1340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<sst xmlns="http://schemas.openxmlformats.org/spreadsheetml/2006/main" count="119" uniqueCount="80">
  <si>
    <t xml:space="preserve"> Inntekter </t>
  </si>
  <si>
    <t xml:space="preserve"> Utgifter </t>
  </si>
  <si>
    <t xml:space="preserve"> Kasserer: Egil Børven </t>
  </si>
  <si>
    <t>Barnekirken</t>
  </si>
  <si>
    <t>Kollekter</t>
  </si>
  <si>
    <t>Andre gaver</t>
  </si>
  <si>
    <t>Kontingent</t>
  </si>
  <si>
    <t>Frifond-midler</t>
  </si>
  <si>
    <t>Salg av middag</t>
  </si>
  <si>
    <t>Andre inntekter</t>
  </si>
  <si>
    <t>Læremateriell/utstyr/driftsutgifter/premier/div</t>
  </si>
  <si>
    <t>Gave til Open Heart</t>
  </si>
  <si>
    <t>Sum inntekter/utgifter søndagsskolen</t>
  </si>
  <si>
    <t>Royal Rangers</t>
  </si>
  <si>
    <t>Tur til Vågslid + høsttur</t>
  </si>
  <si>
    <t>RR-lisens</t>
  </si>
  <si>
    <t>Div. materiell/mat</t>
  </si>
  <si>
    <t>Camp Nordic 2022</t>
  </si>
  <si>
    <t>Sum inntekter/utgifter Royal Rangers</t>
  </si>
  <si>
    <t>Tweens</t>
  </si>
  <si>
    <t>Kioskdrift</t>
  </si>
  <si>
    <t>Gave</t>
  </si>
  <si>
    <t>Materiell/andre utgifter</t>
  </si>
  <si>
    <t>Sum inntekter/utgifter Tweens</t>
  </si>
  <si>
    <t>Div. felles inntekter og utgifter</t>
  </si>
  <si>
    <t>Kommunale tilskudd</t>
  </si>
  <si>
    <t>Merverdiavgiftskompensasjon</t>
  </si>
  <si>
    <t>Utgifter Barnas superfest</t>
  </si>
  <si>
    <t>Gebyr, porto, andre kontorutgifter</t>
  </si>
  <si>
    <t>Renter</t>
  </si>
  <si>
    <t>Sum felles inntekter/utgifter</t>
  </si>
  <si>
    <t>SUM INNTEKTER/UTGIFTER</t>
  </si>
  <si>
    <t>Beholdning 1.1 og 31.12</t>
  </si>
  <si>
    <t>Revidert 20.02.2023</t>
  </si>
  <si>
    <t>Svein Hølleland</t>
  </si>
  <si>
    <t>INNTEKTER</t>
  </si>
  <si>
    <t>UTGIFTER</t>
  </si>
  <si>
    <t>Felles</t>
  </si>
  <si>
    <t>Gaver på giro/Vipps</t>
  </si>
  <si>
    <t>Tilskudd Haugesund kommune</t>
  </si>
  <si>
    <t>Tilskudd Karmøy kommune</t>
  </si>
  <si>
    <t>Lønn mv ungdomsleder</t>
  </si>
  <si>
    <t>Kjøp/salg hettegensere</t>
  </si>
  <si>
    <t>Bankgebyr/porto/gebyr Checkin</t>
  </si>
  <si>
    <t>Div. inntekter</t>
  </si>
  <si>
    <t>Kontorutgifter</t>
  </si>
  <si>
    <t>Div. utgifter</t>
  </si>
  <si>
    <t>Sum</t>
  </si>
  <si>
    <t>Connection</t>
  </si>
  <si>
    <t>Medlemskontingent</t>
  </si>
  <si>
    <t>Arrangementer</t>
  </si>
  <si>
    <t>Turer</t>
  </si>
  <si>
    <t>Honorar/reise talere/sangere</t>
  </si>
  <si>
    <t>Kjøp av utstyr</t>
  </si>
  <si>
    <t>C Live</t>
  </si>
  <si>
    <t>Utgifter</t>
  </si>
  <si>
    <t>Tentro</t>
  </si>
  <si>
    <t>C Vertskap</t>
  </si>
  <si>
    <t>C Lovsang</t>
  </si>
  <si>
    <t>C Crew</t>
  </si>
  <si>
    <t>Ungdomsteam</t>
  </si>
  <si>
    <t>C-UT</t>
  </si>
  <si>
    <t>Julebord</t>
  </si>
  <si>
    <t>Øvrige utgifter</t>
  </si>
  <si>
    <t>India-prosjekt</t>
  </si>
  <si>
    <t>Gaver</t>
  </si>
  <si>
    <t>Andre inntekter/utgifter India</t>
  </si>
  <si>
    <t>Gave til India</t>
  </si>
  <si>
    <t>Sum inntekter/utgifter</t>
  </si>
  <si>
    <t>Underskudd 2022</t>
  </si>
  <si>
    <t>SUM INNTEKTER/UTGIFTER TOTALT</t>
  </si>
  <si>
    <t>Beholdning ungdomskassen</t>
  </si>
  <si>
    <t>India-prosjektet 1.1 og 31.12</t>
  </si>
  <si>
    <t>Øvrig beholdning 1.1 og 31.12</t>
  </si>
  <si>
    <t>Revidert 11.02.2023</t>
  </si>
  <si>
    <t>Kristen Ødegaard</t>
  </si>
  <si>
    <t>Pinsekirken Tabernaklet Haugesund</t>
  </si>
  <si>
    <t>Connection 2022</t>
  </si>
  <si>
    <t>Årsregnskap barne- og ungdomsarbeid 2022</t>
  </si>
  <si>
    <t>BARNEARBEIDET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</si>
</sst>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Monotype Corsiva"/>
      <family val="4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43" fontId="1" fillId="0" borderId="0" xfId="20" applyFont="1"/>
    <xf numFmtId="43" fontId="2" fillId="0" borderId="0" xfId="20" applyFont="1"/>
    <xf numFmtId="43" fontId="0" fillId="0" borderId="0" xfId="20" applyFont="1"/>
    <xf numFmtId="43" fontId="3" fillId="0" borderId="0" xfId="20" applyFont="1"/>
    <xf numFmtId="0" fontId="4" fillId="0" borderId="0" xfId="0" applyFont="1"/>
    <xf numFmtId="0" fontId="5" fillId="0" borderId="0" xfId="0" applyFont="1"/>
    <xf numFmtId="43" fontId="0" fillId="0" borderId="1" xfId="20" applyFont="1" applyBorder="1"/>
    <xf numFmtId="43" fontId="0" fillId="0" borderId="1" xfId="20" applyFont="1" applyFill="1" applyBorder="1"/>
    <xf numFmtId="0" fontId="6" fillId="0" borderId="0" xfId="0" applyFont="1"/>
    <xf numFmtId="0" fontId="8" fillId="0" borderId="0" xfId="0" applyFont="1"/>
    <xf numFmtId="0" fontId="0" fillId="0" borderId="1" xfId="0" applyFont="1" applyBorder="1"/>
    <xf numFmtId="43" fontId="9" fillId="0" borderId="1" xfId="20" applyFont="1" applyFill="1" applyBorder="1"/>
    <xf numFmtId="0" fontId="0" fillId="0" borderId="0" xfId="0" applyFont="1"/>
    <xf numFmtId="0" fontId="7" fillId="0" borderId="1" xfId="0" applyFont="1" applyBorder="1"/>
    <xf numFmtId="0" fontId="10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11" fillId="0" borderId="1" xfId="0" applyNumberFormat="1" applyFont="1" applyBorder="1"/>
    <xf numFmtId="164" fontId="7" fillId="0" borderId="1" xfId="0" applyNumberFormat="1" applyFont="1" applyBorder="1"/>
    <xf numFmtId="164" fontId="10" fillId="0" borderId="1" xfId="0" applyNumberFormat="1" applyFont="1" applyBorder="1"/>
    <xf numFmtId="0" fontId="10" fillId="0" borderId="2" xfId="0" applyFont="1" applyBorder="1"/>
    <xf numFmtId="0" fontId="7" fillId="0" borderId="0" xfId="0" applyFont="1" applyBorder="1"/>
    <xf numFmtId="0" fontId="12" fillId="0" borderId="0" xfId="0" applyFont="1"/>
    <xf numFmtId="43" fontId="10" fillId="0" borderId="1" xfId="20" applyFont="1" applyFill="1" applyBorder="1"/>
    <xf numFmtId="43" fontId="7" fillId="0" borderId="1" xfId="20" applyFont="1" applyBorder="1"/>
    <xf numFmtId="43" fontId="10" fillId="0" borderId="1" xfId="20" applyFont="1" applyBorder="1"/>
    <xf numFmtId="43" fontId="7" fillId="0" borderId="1" xfId="20" applyFont="1" applyBorder="1" applyAlignment="1">
      <alignment horizontal="right"/>
    </xf>
    <xf numFmtId="43" fontId="13" fillId="0" borderId="0" xfId="20" applyFo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F2F8C-BE9A-4143-8E15-0554D86B7A1C}">
  <dimension ref="A1:C140"/>
  <sheetViews>
    <sheetView tabSelected="1" workbookViewId="0" topLeftCell="A96">
      <selection activeCell="B101" sqref="B101"/>
    </sheetView>
  </sheetViews>
  <sheetFormatPr defaultColWidth="11.00390625" defaultRowHeight="15.75"/>
  <cols>
    <col min="1" max="1" width="40.625" style="0" customWidth="1"/>
    <col min="2" max="2" width="15.875" style="0" customWidth="1"/>
    <col min="3" max="3" width="18.00390625" style="0" customWidth="1"/>
    <col min="4" max="4" width="20.00390625" style="0" customWidth="1"/>
    <col min="5" max="5" width="33.625" style="0" customWidth="1"/>
    <col min="6" max="6" width="13.375" style="0" customWidth="1"/>
    <col min="7" max="7" width="13.125" style="0" customWidth="1"/>
  </cols>
  <sheetData>
    <row r="1" spans="1:2" ht="24">
      <c r="A1" s="6" t="s">
        <v>78</v>
      </c>
      <c r="B1" s="9"/>
    </row>
    <row r="2" ht="19">
      <c r="A2" s="5" t="s">
        <v>76</v>
      </c>
    </row>
    <row r="4" spans="1:3" ht="19">
      <c r="A4" s="22" t="s">
        <v>77</v>
      </c>
      <c r="B4" s="3"/>
      <c r="C4" s="3"/>
    </row>
    <row r="5" spans="1:3" ht="15.75">
      <c r="A5" s="10"/>
      <c r="B5" s="3"/>
      <c r="C5" s="3"/>
    </row>
    <row r="6" spans="1:3" ht="15.75">
      <c r="A6" s="11"/>
      <c r="B6" s="26" t="s">
        <v>35</v>
      </c>
      <c r="C6" s="26" t="s">
        <v>36</v>
      </c>
    </row>
    <row r="7" spans="1:3" ht="15.75">
      <c r="A7" s="11"/>
      <c r="B7" s="12"/>
      <c r="C7" s="12"/>
    </row>
    <row r="8" spans="1:3" ht="15.75">
      <c r="A8" s="14" t="s">
        <v>37</v>
      </c>
      <c r="B8" s="23"/>
      <c r="C8" s="23"/>
    </row>
    <row r="9" spans="1:3" ht="15.75">
      <c r="A9" s="11" t="s">
        <v>38</v>
      </c>
      <c r="B9" s="7">
        <v>57151</v>
      </c>
      <c r="C9" s="7"/>
    </row>
    <row r="10" spans="1:3" ht="15.75">
      <c r="A10" s="11" t="s">
        <v>39</v>
      </c>
      <c r="B10" s="7">
        <v>29076</v>
      </c>
      <c r="C10" s="7"/>
    </row>
    <row r="11" spans="1:3" ht="15.75">
      <c r="A11" s="15" t="s">
        <v>40</v>
      </c>
      <c r="B11" s="7">
        <v>3200</v>
      </c>
      <c r="C11" s="7"/>
    </row>
    <row r="12" spans="1:3" ht="15.75">
      <c r="A12" s="11" t="s">
        <v>26</v>
      </c>
      <c r="B12" s="7">
        <v>41115</v>
      </c>
      <c r="C12" s="7"/>
    </row>
    <row r="13" spans="1:3" ht="15.75">
      <c r="A13" s="11" t="s">
        <v>41</v>
      </c>
      <c r="B13" s="7"/>
      <c r="C13" s="8">
        <v>123006</v>
      </c>
    </row>
    <row r="14" spans="1:3" ht="15.75">
      <c r="A14" s="15" t="s">
        <v>42</v>
      </c>
      <c r="B14" s="7">
        <v>9981</v>
      </c>
      <c r="C14" s="8">
        <v>10018</v>
      </c>
    </row>
    <row r="15" spans="1:3" ht="15.75">
      <c r="A15" s="15" t="s">
        <v>43</v>
      </c>
      <c r="B15" s="7"/>
      <c r="C15" s="8">
        <v>3612.62</v>
      </c>
    </row>
    <row r="16" spans="1:3" ht="15.75">
      <c r="A16" s="15" t="s">
        <v>44</v>
      </c>
      <c r="B16" s="7">
        <v>3422</v>
      </c>
      <c r="C16" s="7"/>
    </row>
    <row r="17" spans="1:3" ht="15.75">
      <c r="A17" s="15" t="s">
        <v>45</v>
      </c>
      <c r="B17" s="7"/>
      <c r="C17" s="7">
        <v>1567</v>
      </c>
    </row>
    <row r="18" spans="1:3" ht="15.75">
      <c r="A18" s="15" t="s">
        <v>46</v>
      </c>
      <c r="B18" s="7"/>
      <c r="C18" s="7"/>
    </row>
    <row r="19" spans="1:3" ht="15.75">
      <c r="A19" s="14" t="s">
        <v>47</v>
      </c>
      <c r="B19" s="24">
        <f>SUM(B9:B18)</f>
        <v>143945</v>
      </c>
      <c r="C19" s="24">
        <f>SUM(C9:C18)</f>
        <v>138203.62</v>
      </c>
    </row>
    <row r="20" spans="1:3" ht="15.75">
      <c r="A20" s="11"/>
      <c r="B20" s="7"/>
      <c r="C20" s="7"/>
    </row>
    <row r="21" spans="1:3" ht="15.75">
      <c r="A21" s="14" t="s">
        <v>48</v>
      </c>
      <c r="B21" s="7"/>
      <c r="C21" s="7"/>
    </row>
    <row r="22" spans="1:3" ht="15.75">
      <c r="A22" s="11" t="s">
        <v>49</v>
      </c>
      <c r="B22" s="7">
        <v>3850</v>
      </c>
      <c r="C22" s="7"/>
    </row>
    <row r="23" spans="1:3" ht="15.75">
      <c r="A23" s="11" t="s">
        <v>7</v>
      </c>
      <c r="B23" s="7">
        <v>25596</v>
      </c>
      <c r="C23" s="7"/>
    </row>
    <row r="24" spans="1:3" ht="15.75">
      <c r="A24" s="11" t="s">
        <v>20</v>
      </c>
      <c r="B24" s="7">
        <v>10918</v>
      </c>
      <c r="C24" s="7">
        <v>14004.3</v>
      </c>
    </row>
    <row r="25" spans="1:3" ht="15.75">
      <c r="A25" s="15" t="s">
        <v>50</v>
      </c>
      <c r="B25" s="7"/>
      <c r="C25" s="7">
        <v>37783.38</v>
      </c>
    </row>
    <row r="26" spans="1:3" ht="15.75">
      <c r="A26" s="11" t="s">
        <v>51</v>
      </c>
      <c r="B26" s="7">
        <v>18350</v>
      </c>
      <c r="C26" s="7">
        <v>79070</v>
      </c>
    </row>
    <row r="27" spans="1:3" ht="15.75">
      <c r="A27" s="11" t="s">
        <v>52</v>
      </c>
      <c r="B27" s="7"/>
      <c r="C27" s="7">
        <f>48081+10631.48</f>
        <v>58712.479999999996</v>
      </c>
    </row>
    <row r="28" spans="1:3" ht="15.75">
      <c r="A28" s="11" t="s">
        <v>53</v>
      </c>
      <c r="B28" s="7"/>
      <c r="C28" s="25"/>
    </row>
    <row r="29" spans="1:3" ht="15.75">
      <c r="A29" s="14" t="s">
        <v>47</v>
      </c>
      <c r="B29" s="24">
        <f>SUM(B22:B28)</f>
        <v>58714</v>
      </c>
      <c r="C29" s="24">
        <f>SUM(C22:C28)</f>
        <v>189570.15999999997</v>
      </c>
    </row>
    <row r="30" spans="1:3" ht="15.75">
      <c r="A30" s="11"/>
      <c r="B30" s="7"/>
      <c r="C30" s="7"/>
    </row>
    <row r="31" spans="1:3" ht="15.75">
      <c r="A31" s="14" t="s">
        <v>54</v>
      </c>
      <c r="B31" s="7"/>
      <c r="C31" s="7"/>
    </row>
    <row r="32" spans="1:3" ht="15.75">
      <c r="A32" s="11" t="s">
        <v>49</v>
      </c>
      <c r="B32" s="7">
        <v>2950</v>
      </c>
      <c r="C32" s="7"/>
    </row>
    <row r="33" spans="1:3" ht="15.75">
      <c r="A33" s="11" t="s">
        <v>7</v>
      </c>
      <c r="B33" s="7">
        <v>20348</v>
      </c>
      <c r="C33" s="7"/>
    </row>
    <row r="34" spans="1:3" ht="15.75">
      <c r="A34" s="11" t="s">
        <v>55</v>
      </c>
      <c r="B34" s="7"/>
      <c r="C34" s="7">
        <v>23868.22</v>
      </c>
    </row>
    <row r="35" spans="1:3" ht="15.75">
      <c r="A35" s="14" t="s">
        <v>47</v>
      </c>
      <c r="B35" s="24">
        <f>SUM(B32:B34)</f>
        <v>23298</v>
      </c>
      <c r="C35" s="24">
        <f>SUM(C32:C34)</f>
        <v>23868.22</v>
      </c>
    </row>
    <row r="36" spans="1:3" ht="15.75">
      <c r="A36" s="11"/>
      <c r="B36" s="7"/>
      <c r="C36" s="7"/>
    </row>
    <row r="37" spans="1:3" ht="15.75">
      <c r="A37" s="14" t="s">
        <v>56</v>
      </c>
      <c r="B37" s="7"/>
      <c r="C37" s="7"/>
    </row>
    <row r="38" spans="1:3" ht="15.75">
      <c r="A38" s="11" t="s">
        <v>49</v>
      </c>
      <c r="B38" s="7">
        <v>3300</v>
      </c>
      <c r="C38" s="7"/>
    </row>
    <row r="39" spans="1:3" ht="15.75">
      <c r="A39" s="11" t="s">
        <v>7</v>
      </c>
      <c r="B39" s="7">
        <v>14772</v>
      </c>
      <c r="C39" s="7"/>
    </row>
    <row r="40" spans="1:3" ht="15.75">
      <c r="A40" s="11" t="s">
        <v>55</v>
      </c>
      <c r="B40" s="7"/>
      <c r="C40" s="7">
        <v>15514.59</v>
      </c>
    </row>
    <row r="41" spans="1:3" ht="15.75">
      <c r="A41" s="14" t="s">
        <v>47</v>
      </c>
      <c r="B41" s="24">
        <f>SUM(B38:B40)</f>
        <v>18072</v>
      </c>
      <c r="C41" s="24">
        <f>SUM(C38:C40)</f>
        <v>15514.59</v>
      </c>
    </row>
    <row r="42" spans="1:3" ht="15.75">
      <c r="A42" s="11"/>
      <c r="B42" s="7"/>
      <c r="C42" s="7"/>
    </row>
    <row r="43" spans="1:3" ht="15.75">
      <c r="A43" s="14" t="s">
        <v>57</v>
      </c>
      <c r="B43" s="7"/>
      <c r="C43" s="7"/>
    </row>
    <row r="44" spans="1:3" ht="15.75">
      <c r="A44" s="11" t="s">
        <v>49</v>
      </c>
      <c r="B44" s="7">
        <v>1000</v>
      </c>
      <c r="C44" s="7"/>
    </row>
    <row r="45" spans="1:3" ht="15.75">
      <c r="A45" s="11" t="s">
        <v>7</v>
      </c>
      <c r="B45" s="7">
        <v>8868</v>
      </c>
      <c r="C45" s="7"/>
    </row>
    <row r="46" spans="1:3" ht="15.75">
      <c r="A46" s="11" t="s">
        <v>55</v>
      </c>
      <c r="B46" s="7"/>
      <c r="C46" s="7">
        <v>6866.26</v>
      </c>
    </row>
    <row r="47" spans="1:3" ht="15.75">
      <c r="A47" s="14" t="s">
        <v>47</v>
      </c>
      <c r="B47" s="24">
        <f>SUM(B44:B46)</f>
        <v>9868</v>
      </c>
      <c r="C47" s="24">
        <f>SUM(C44:C46)</f>
        <v>6866.26</v>
      </c>
    </row>
    <row r="48" spans="1:3" ht="15.75">
      <c r="A48" s="11"/>
      <c r="B48" s="7"/>
      <c r="C48" s="7"/>
    </row>
    <row r="49" spans="1:3" ht="15.75">
      <c r="A49" s="14" t="s">
        <v>58</v>
      </c>
      <c r="B49" s="7"/>
      <c r="C49" s="7"/>
    </row>
    <row r="50" spans="1:3" ht="15.75">
      <c r="A50" s="11" t="s">
        <v>49</v>
      </c>
      <c r="B50" s="7">
        <v>350</v>
      </c>
      <c r="C50" s="7"/>
    </row>
    <row r="51" spans="1:3" ht="15.75">
      <c r="A51" s="11" t="s">
        <v>7</v>
      </c>
      <c r="B51" s="7">
        <v>4604</v>
      </c>
      <c r="C51" s="7"/>
    </row>
    <row r="52" spans="1:3" ht="15.75">
      <c r="A52" s="11" t="s">
        <v>55</v>
      </c>
      <c r="B52" s="7"/>
      <c r="C52" s="7">
        <v>10273.38</v>
      </c>
    </row>
    <row r="53" spans="1:3" ht="15.75">
      <c r="A53" s="14" t="s">
        <v>47</v>
      </c>
      <c r="B53" s="24">
        <f>SUM(B50:B52)</f>
        <v>4954</v>
      </c>
      <c r="C53" s="24">
        <f>SUM(C50:C52)</f>
        <v>10273.38</v>
      </c>
    </row>
    <row r="54" spans="1:3" ht="15.75">
      <c r="A54" s="11"/>
      <c r="B54" s="7"/>
      <c r="C54" s="7"/>
    </row>
    <row r="55" spans="1:3" ht="15.75">
      <c r="A55" s="14" t="s">
        <v>59</v>
      </c>
      <c r="B55" s="7"/>
      <c r="C55" s="7"/>
    </row>
    <row r="56" spans="1:3" ht="15.75">
      <c r="A56" s="11" t="s">
        <v>49</v>
      </c>
      <c r="B56" s="7">
        <v>750</v>
      </c>
      <c r="C56" s="7"/>
    </row>
    <row r="57" spans="1:3" ht="15.75">
      <c r="A57" s="11" t="s">
        <v>7</v>
      </c>
      <c r="B57" s="7">
        <v>7556</v>
      </c>
      <c r="C57" s="7"/>
    </row>
    <row r="58" spans="1:3" ht="15.75">
      <c r="A58" s="11" t="s">
        <v>55</v>
      </c>
      <c r="B58" s="7"/>
      <c r="C58" s="7">
        <v>430</v>
      </c>
    </row>
    <row r="59" spans="1:3" ht="15.75">
      <c r="A59" s="14" t="s">
        <v>47</v>
      </c>
      <c r="B59" s="24">
        <f>SUM(B56:B58)</f>
        <v>8306</v>
      </c>
      <c r="C59" s="24">
        <f>SUM(C56:C58)</f>
        <v>430</v>
      </c>
    </row>
    <row r="60" spans="1:3" ht="15.75">
      <c r="A60" s="11"/>
      <c r="B60" s="7"/>
      <c r="C60" s="7"/>
    </row>
    <row r="61" spans="1:3" ht="15.75">
      <c r="A61" s="14" t="s">
        <v>60</v>
      </c>
      <c r="B61" s="7"/>
      <c r="C61" s="7"/>
    </row>
    <row r="62" spans="1:3" ht="15.75">
      <c r="A62" s="11" t="s">
        <v>49</v>
      </c>
      <c r="B62" s="7">
        <v>900</v>
      </c>
      <c r="C62" s="7"/>
    </row>
    <row r="63" spans="1:3" ht="15.75">
      <c r="A63" s="11" t="s">
        <v>7</v>
      </c>
      <c r="B63" s="7">
        <v>5916</v>
      </c>
      <c r="C63" s="7"/>
    </row>
    <row r="64" spans="1:3" ht="15.75">
      <c r="A64" s="11" t="s">
        <v>55</v>
      </c>
      <c r="B64" s="7"/>
      <c r="C64" s="7">
        <v>16124.58</v>
      </c>
    </row>
    <row r="65" spans="1:3" ht="15.75">
      <c r="A65" s="14" t="s">
        <v>47</v>
      </c>
      <c r="B65" s="24">
        <f>SUM(B62:B64)</f>
        <v>6816</v>
      </c>
      <c r="C65" s="24">
        <f>SUM(C62:C64)</f>
        <v>16124.58</v>
      </c>
    </row>
    <row r="66" spans="1:3" ht="15.75">
      <c r="A66" s="14"/>
      <c r="B66" s="24"/>
      <c r="C66" s="24"/>
    </row>
    <row r="67" spans="1:3" ht="15.75">
      <c r="A67" s="14" t="s">
        <v>61</v>
      </c>
      <c r="B67" s="7"/>
      <c r="C67" s="7"/>
    </row>
    <row r="68" spans="1:3" ht="15.75">
      <c r="A68" s="11" t="s">
        <v>49</v>
      </c>
      <c r="B68" s="7">
        <v>3700</v>
      </c>
      <c r="C68" s="7"/>
    </row>
    <row r="69" spans="1:3" ht="15.75">
      <c r="A69" s="11" t="s">
        <v>7</v>
      </c>
      <c r="B69" s="7">
        <v>21988</v>
      </c>
      <c r="C69" s="7"/>
    </row>
    <row r="70" spans="1:3" ht="15.75">
      <c r="A70" s="15" t="s">
        <v>62</v>
      </c>
      <c r="B70" s="7">
        <v>4900</v>
      </c>
      <c r="C70" s="7">
        <v>10097.45</v>
      </c>
    </row>
    <row r="71" spans="1:3" ht="15.75">
      <c r="A71" s="11" t="s">
        <v>63</v>
      </c>
      <c r="B71" s="7"/>
      <c r="C71" s="7">
        <v>32182.7</v>
      </c>
    </row>
    <row r="72" spans="1:3" ht="15.75">
      <c r="A72" s="14" t="s">
        <v>47</v>
      </c>
      <c r="B72" s="24">
        <f>SUM(B68:B71)</f>
        <v>30588</v>
      </c>
      <c r="C72" s="24">
        <f>SUM(C68:C71)</f>
        <v>42280.15</v>
      </c>
    </row>
    <row r="73" spans="1:3" ht="15.75">
      <c r="A73" s="11"/>
      <c r="B73" s="7"/>
      <c r="C73" s="7"/>
    </row>
    <row r="74" spans="1:3" ht="15.75">
      <c r="A74" s="14" t="s">
        <v>64</v>
      </c>
      <c r="B74" s="7"/>
      <c r="C74" s="7"/>
    </row>
    <row r="75" spans="1:3" ht="15.75">
      <c r="A75" s="15" t="s">
        <v>65</v>
      </c>
      <c r="B75" s="7"/>
      <c r="C75" s="7"/>
    </row>
    <row r="76" spans="1:3" ht="15.75">
      <c r="A76" s="15" t="s">
        <v>66</v>
      </c>
      <c r="B76" s="7"/>
      <c r="C76" s="7"/>
    </row>
    <row r="77" spans="1:3" ht="15.75">
      <c r="A77" s="15" t="s">
        <v>67</v>
      </c>
      <c r="B77" s="7"/>
      <c r="C77" s="7"/>
    </row>
    <row r="78" spans="1:3" ht="15.75">
      <c r="A78" s="14" t="s">
        <v>47</v>
      </c>
      <c r="B78" s="24">
        <f>SUM(B75:B77)</f>
        <v>0</v>
      </c>
      <c r="C78" s="24">
        <f>SUM(C75:C77)</f>
        <v>0</v>
      </c>
    </row>
    <row r="79" spans="1:3" ht="15.75">
      <c r="A79" s="15"/>
      <c r="B79" s="7"/>
      <c r="C79" s="7"/>
    </row>
    <row r="80" spans="1:3" ht="15.75">
      <c r="A80" s="14" t="s">
        <v>68</v>
      </c>
      <c r="B80" s="24">
        <f>+B19+B29+B35+B41+B47+B53+B59+B65+B72+B78</f>
        <v>304561</v>
      </c>
      <c r="C80" s="24">
        <f>+C19+C29+C35+C41+C47+C53+C59+C65+C72+C78</f>
        <v>443130.9600000001</v>
      </c>
    </row>
    <row r="81" spans="1:3" ht="15.75">
      <c r="A81" s="15" t="s">
        <v>69</v>
      </c>
      <c r="B81" s="7"/>
      <c r="C81" s="25">
        <f>+B80-C80</f>
        <v>-138569.96000000008</v>
      </c>
    </row>
    <row r="82" spans="1:3" ht="15.75">
      <c r="A82" s="14" t="s">
        <v>70</v>
      </c>
      <c r="B82" s="24">
        <f>SUM(B80:B81)</f>
        <v>304561</v>
      </c>
      <c r="C82" s="24">
        <f>SUM(C80:C81)</f>
        <v>304561</v>
      </c>
    </row>
    <row r="83" spans="1:3" ht="15.75">
      <c r="A83" s="14"/>
      <c r="B83" s="24"/>
      <c r="C83" s="24"/>
    </row>
    <row r="84" spans="1:3" ht="15.75">
      <c r="A84" s="14" t="s">
        <v>71</v>
      </c>
      <c r="B84" s="7"/>
      <c r="C84" s="7"/>
    </row>
    <row r="85" spans="1:3" ht="15.75">
      <c r="A85" s="15" t="s">
        <v>72</v>
      </c>
      <c r="B85" s="7">
        <v>4</v>
      </c>
      <c r="C85" s="7">
        <v>4</v>
      </c>
    </row>
    <row r="86" spans="1:3" ht="15.75">
      <c r="A86" s="15" t="s">
        <v>73</v>
      </c>
      <c r="B86" s="7">
        <f>164825.53+15798+13220</f>
        <v>193843.53</v>
      </c>
      <c r="C86" s="7">
        <f>76084.32+12398.25+3239-36448</f>
        <v>55273.57000000001</v>
      </c>
    </row>
    <row r="87" spans="1:3" ht="15.75">
      <c r="A87" s="14"/>
      <c r="B87" s="24">
        <f>SUM(B85:B86)</f>
        <v>193847.53</v>
      </c>
      <c r="C87" s="24">
        <f>SUM(C85:C86)</f>
        <v>55277.57000000001</v>
      </c>
    </row>
    <row r="88" spans="1:3" ht="15.75">
      <c r="A88" s="15" t="s">
        <v>69</v>
      </c>
      <c r="B88" s="7">
        <f>+C87-B87</f>
        <v>-138569.96</v>
      </c>
      <c r="C88" s="25"/>
    </row>
    <row r="89" spans="1:3" ht="15.75">
      <c r="A89" s="14" t="s">
        <v>70</v>
      </c>
      <c r="B89" s="24">
        <f>SUM(B87:B88)</f>
        <v>55277.57000000001</v>
      </c>
      <c r="C89" s="24">
        <f>SUM(C87:C88)</f>
        <v>55277.57000000001</v>
      </c>
    </row>
    <row r="90" spans="2:3" ht="15.75">
      <c r="B90" s="3"/>
      <c r="C90" s="3"/>
    </row>
    <row r="91" spans="2:3" ht="15.75">
      <c r="B91" s="1"/>
      <c r="C91" s="3"/>
    </row>
    <row r="92" spans="1:3" ht="15.75">
      <c r="A92" s="28">
        <v>44938</v>
      </c>
      <c r="B92" s="27"/>
      <c r="C92" s="29" t="s">
        <v>74</v>
      </c>
    </row>
    <row r="93" spans="1:3" ht="17">
      <c r="A93" s="4" t="s">
        <v>75</v>
      </c>
      <c r="B93" s="4"/>
      <c r="C93" s="4" t="s">
        <v>34</v>
      </c>
    </row>
    <row r="95" spans="1:3" ht="15.75">
      <c r="A95" s="21" t="s">
        <v>79</v>
      </c>
      <c r="B95" s="13"/>
      <c r="C95" s="13"/>
    </row>
    <row r="96" spans="1:3" ht="15.75">
      <c r="A96" s="20"/>
      <c r="B96" s="16" t="s">
        <v>0</v>
      </c>
      <c r="C96" s="16" t="s">
        <v>1</v>
      </c>
    </row>
    <row r="97" spans="1:3" ht="15.75">
      <c r="A97" s="13"/>
      <c r="B97" s="17" t="s">
        <v>2</v>
      </c>
      <c r="C97" s="17"/>
    </row>
    <row r="98" spans="1:3" ht="15.75">
      <c r="A98" s="14" t="s">
        <v>3</v>
      </c>
      <c r="B98" s="18"/>
      <c r="C98" s="18"/>
    </row>
    <row r="99" spans="1:3" ht="15.75">
      <c r="A99" s="15" t="s">
        <v>4</v>
      </c>
      <c r="B99" s="19">
        <v>8782</v>
      </c>
      <c r="C99" s="19"/>
    </row>
    <row r="100" spans="1:3" ht="15.75">
      <c r="A100" s="15" t="s">
        <v>5</v>
      </c>
      <c r="B100" s="19">
        <v>2400.8</v>
      </c>
      <c r="C100" s="19"/>
    </row>
    <row r="101" spans="1:3" ht="15.75">
      <c r="A101" s="15" t="s">
        <v>6</v>
      </c>
      <c r="B101" s="19">
        <v>5150</v>
      </c>
      <c r="C101" s="19"/>
    </row>
    <row r="102" spans="1:3" ht="15.75">
      <c r="A102" s="15" t="s">
        <v>7</v>
      </c>
      <c r="B102" s="19">
        <v>9852</v>
      </c>
      <c r="C102" s="19"/>
    </row>
    <row r="103" spans="1:3" ht="15.75">
      <c r="A103" s="15" t="s">
        <v>8</v>
      </c>
      <c r="B103" s="19">
        <v>15700</v>
      </c>
      <c r="C103" s="19">
        <v>3058.98</v>
      </c>
    </row>
    <row r="104" spans="1:3" ht="15.75">
      <c r="A104" s="15" t="s">
        <v>9</v>
      </c>
      <c r="B104" s="19">
        <v>500</v>
      </c>
      <c r="C104" s="19"/>
    </row>
    <row r="105" spans="1:3" ht="15.75">
      <c r="A105" s="15" t="s">
        <v>10</v>
      </c>
      <c r="B105" s="19"/>
      <c r="C105" s="19">
        <v>37855.76</v>
      </c>
    </row>
    <row r="106" spans="1:3" ht="15.75">
      <c r="A106" s="15" t="s">
        <v>11</v>
      </c>
      <c r="B106" s="19"/>
      <c r="C106" s="19">
        <v>5638</v>
      </c>
    </row>
    <row r="107" spans="1:3" ht="15.75">
      <c r="A107" s="14" t="s">
        <v>12</v>
      </c>
      <c r="B107" s="18">
        <v>42384.8</v>
      </c>
      <c r="C107" s="18">
        <v>46552.74</v>
      </c>
    </row>
    <row r="108" spans="1:3" ht="15.75">
      <c r="A108" s="15"/>
      <c r="B108" s="19"/>
      <c r="C108" s="19"/>
    </row>
    <row r="109" spans="1:3" ht="15.75">
      <c r="A109" s="14" t="s">
        <v>13</v>
      </c>
      <c r="B109" s="19"/>
      <c r="C109" s="19"/>
    </row>
    <row r="110" spans="1:3" ht="15.75">
      <c r="A110" s="15" t="s">
        <v>6</v>
      </c>
      <c r="B110" s="19">
        <v>7350</v>
      </c>
      <c r="C110" s="19"/>
    </row>
    <row r="111" spans="1:3" ht="15.75">
      <c r="A111" s="15" t="s">
        <v>7</v>
      </c>
      <c r="B111" s="19">
        <v>13132</v>
      </c>
      <c r="C111" s="19"/>
    </row>
    <row r="112" spans="1:3" ht="15.75">
      <c r="A112" s="15" t="s">
        <v>14</v>
      </c>
      <c r="B112" s="19">
        <v>6050</v>
      </c>
      <c r="C112" s="19">
        <v>12469.86</v>
      </c>
    </row>
    <row r="113" spans="1:3" ht="15.75">
      <c r="A113" s="15" t="s">
        <v>8</v>
      </c>
      <c r="B113" s="19">
        <v>10209</v>
      </c>
      <c r="C113" s="19"/>
    </row>
    <row r="114" spans="1:3" ht="15.75">
      <c r="A114" s="15" t="s">
        <v>15</v>
      </c>
      <c r="B114" s="19"/>
      <c r="C114" s="19">
        <v>2000</v>
      </c>
    </row>
    <row r="115" spans="1:3" ht="15.75">
      <c r="A115" s="15" t="s">
        <v>16</v>
      </c>
      <c r="B115" s="19"/>
      <c r="C115" s="19">
        <v>27332.71</v>
      </c>
    </row>
    <row r="116" spans="1:3" ht="15.75">
      <c r="A116" s="15" t="s">
        <v>17</v>
      </c>
      <c r="B116" s="19">
        <v>24000</v>
      </c>
      <c r="C116" s="19">
        <v>32379.59</v>
      </c>
    </row>
    <row r="117" spans="1:3" ht="15.75">
      <c r="A117" s="14" t="s">
        <v>18</v>
      </c>
      <c r="B117" s="18">
        <v>60741</v>
      </c>
      <c r="C117" s="18">
        <v>74182.16</v>
      </c>
    </row>
    <row r="118" spans="1:3" ht="15.75">
      <c r="A118" s="15"/>
      <c r="B118" s="19"/>
      <c r="C118" s="19"/>
    </row>
    <row r="119" spans="1:3" ht="15.75">
      <c r="A119" s="14" t="s">
        <v>19</v>
      </c>
      <c r="B119" s="19"/>
      <c r="C119" s="19"/>
    </row>
    <row r="120" spans="1:3" ht="15.75">
      <c r="A120" s="15" t="s">
        <v>6</v>
      </c>
      <c r="B120" s="19">
        <v>3100</v>
      </c>
      <c r="C120" s="19"/>
    </row>
    <row r="121" spans="1:3" ht="15.75">
      <c r="A121" s="15" t="s">
        <v>7</v>
      </c>
      <c r="B121" s="19">
        <v>9196</v>
      </c>
      <c r="C121" s="19"/>
    </row>
    <row r="122" spans="1:3" ht="15.75">
      <c r="A122" s="15" t="s">
        <v>20</v>
      </c>
      <c r="B122" s="19">
        <v>25839</v>
      </c>
      <c r="C122" s="19">
        <v>17999.21</v>
      </c>
    </row>
    <row r="123" spans="1:3" ht="15.75">
      <c r="A123" s="15" t="s">
        <v>21</v>
      </c>
      <c r="B123" s="19">
        <v>10000</v>
      </c>
      <c r="C123" s="19"/>
    </row>
    <row r="124" spans="1:3" ht="15.75">
      <c r="A124" s="15" t="s">
        <v>22</v>
      </c>
      <c r="B124" s="19"/>
      <c r="C124" s="19">
        <v>13398.81</v>
      </c>
    </row>
    <row r="125" spans="1:3" ht="15.75">
      <c r="A125" s="14" t="s">
        <v>23</v>
      </c>
      <c r="B125" s="18">
        <v>48135</v>
      </c>
      <c r="C125" s="18">
        <v>31398.02</v>
      </c>
    </row>
    <row r="126" spans="1:3" ht="15.75">
      <c r="A126" s="15"/>
      <c r="B126" s="19"/>
      <c r="C126" s="19"/>
    </row>
    <row r="127" spans="1:3" ht="15.75">
      <c r="A127" s="14" t="s">
        <v>24</v>
      </c>
      <c r="B127" s="19"/>
      <c r="C127" s="19"/>
    </row>
    <row r="128" spans="1:3" ht="15.75">
      <c r="A128" s="15" t="s">
        <v>25</v>
      </c>
      <c r="B128" s="19">
        <v>26467</v>
      </c>
      <c r="C128" s="19"/>
    </row>
    <row r="129" spans="1:3" ht="15.75">
      <c r="A129" s="15" t="s">
        <v>26</v>
      </c>
      <c r="B129" s="19">
        <v>9346</v>
      </c>
      <c r="C129" s="19"/>
    </row>
    <row r="130" spans="1:3" ht="15.75">
      <c r="A130" s="15" t="s">
        <v>27</v>
      </c>
      <c r="B130" s="19"/>
      <c r="C130" s="19">
        <v>15342.82</v>
      </c>
    </row>
    <row r="131" spans="1:3" ht="15.75">
      <c r="A131" s="15" t="s">
        <v>28</v>
      </c>
      <c r="B131" s="19"/>
      <c r="C131" s="19">
        <v>132.02</v>
      </c>
    </row>
    <row r="132" spans="1:3" ht="15.75">
      <c r="A132" s="15" t="s">
        <v>29</v>
      </c>
      <c r="B132" s="19">
        <v>129.66</v>
      </c>
      <c r="C132" s="19"/>
    </row>
    <row r="133" spans="1:3" ht="15.75">
      <c r="A133" s="14" t="s">
        <v>30</v>
      </c>
      <c r="B133" s="18">
        <v>35942.66</v>
      </c>
      <c r="C133" s="18">
        <v>15474.84</v>
      </c>
    </row>
    <row r="134" spans="1:3" ht="15.75">
      <c r="A134" s="15"/>
      <c r="B134" s="19"/>
      <c r="C134" s="19"/>
    </row>
    <row r="135" spans="1:3" ht="15.75">
      <c r="A135" s="14" t="s">
        <v>31</v>
      </c>
      <c r="B135" s="18">
        <v>187203.46</v>
      </c>
      <c r="C135" s="18">
        <v>167607.76</v>
      </c>
    </row>
    <row r="136" spans="1:3" ht="15.75">
      <c r="A136" s="15" t="s">
        <v>32</v>
      </c>
      <c r="B136" s="19">
        <v>162273.25</v>
      </c>
      <c r="C136" s="19">
        <v>181868.95</v>
      </c>
    </row>
    <row r="137" spans="1:3" ht="15.75">
      <c r="A137" s="14"/>
      <c r="B137" s="19">
        <v>349476.71</v>
      </c>
      <c r="C137" s="19">
        <v>349476.71</v>
      </c>
    </row>
    <row r="139" ht="15.75">
      <c r="B139" s="1" t="s">
        <v>33</v>
      </c>
    </row>
    <row r="140" ht="15.75">
      <c r="B140" s="2" t="s">
        <v>34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 Johan Ellingsen</dc:creator>
  <cp:keywords/>
  <dc:description/>
  <cp:lastModifiedBy>Geir Johan Ellingsen</cp:lastModifiedBy>
  <cp:lastPrinted>2023-02-24T13:15:01Z</cp:lastPrinted>
  <dcterms:created xsi:type="dcterms:W3CDTF">2023-02-24T12:58:49Z</dcterms:created>
  <dcterms:modified xsi:type="dcterms:W3CDTF">2023-02-27T08:18:19Z</dcterms:modified>
  <cp:category/>
  <cp:version/>
  <cp:contentType/>
  <cp:contentStatus/>
</cp:coreProperties>
</file>