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3465" yWindow="3465" windowWidth="28800" windowHeight="15435" activeTab="0"/>
  </bookViews>
  <sheets>
    <sheet name="Total" sheetId="21" r:id="rId1"/>
    <sheet name="Januar" sheetId="9" r:id="rId2"/>
    <sheet name="Februar" sheetId="10" r:id="rId3"/>
    <sheet name="Mars" sheetId="11" r:id="rId4"/>
    <sheet name="April" sheetId="12" r:id="rId5"/>
    <sheet name="Mai" sheetId="13" r:id="rId6"/>
    <sheet name="Juni" sheetId="14" r:id="rId7"/>
    <sheet name="Juli" sheetId="15" r:id="rId8"/>
    <sheet name="August" sheetId="16" r:id="rId9"/>
    <sheet name="September" sheetId="17" r:id="rId10"/>
    <sheet name="Oktober" sheetId="18" r:id="rId11"/>
    <sheet name="November" sheetId="19" r:id="rId12"/>
    <sheet name="Desember" sheetId="20" r:id="rId13"/>
  </sheets>
  <externalReferences>
    <externalReference r:id="rId16"/>
  </externalReferences>
  <definedNames>
    <definedName name="_Hlk50724976" localSheetId="1">'Januar'!#REF!</definedName>
    <definedName name="_Hlk56709927" localSheetId="1">'Januar'!#REF!</definedName>
    <definedName name="_Hlk56710035" localSheetId="1">'Januar'!#REF!</definedName>
    <definedName name="beløp">#REF!</definedName>
    <definedName name="dkontonr">#REF!</definedName>
    <definedName name="imva">#REF!</definedName>
    <definedName name="kkontonr">#REF!</definedName>
    <definedName name="kontonr">'[1]Kontoplan'!$A$5:$A$124</definedName>
    <definedName name="kontoplan">'[1]Kontoplan'!$A$5:$C$125</definedName>
    <definedName name="umva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<sst xmlns="http://schemas.openxmlformats.org/spreadsheetml/2006/main" count="574" uniqueCount="70">
  <si>
    <t>Dato</t>
  </si>
  <si>
    <t>Tekst</t>
  </si>
  <si>
    <t>Leverandørgjeld</t>
  </si>
  <si>
    <t>Varekjøp</t>
  </si>
  <si>
    <t>b.nr</t>
  </si>
  <si>
    <t>Råbalanse</t>
  </si>
  <si>
    <t>Kundefordringer</t>
  </si>
  <si>
    <t>Andre driftskostnader</t>
  </si>
  <si>
    <t>Salsinntekter</t>
  </si>
  <si>
    <t>Husleige</t>
  </si>
  <si>
    <t>Varebeholdning</t>
  </si>
  <si>
    <t>Andre dr.midl., i.avskrivbar</t>
  </si>
  <si>
    <t>Kassakreditt</t>
  </si>
  <si>
    <t>Kiosk</t>
  </si>
  <si>
    <t>Spill/matter etc</t>
  </si>
  <si>
    <t>Hvis noen skulder</t>
  </si>
  <si>
    <t>IB - Inngående balanse</t>
  </si>
  <si>
    <t>Vipps - kiosk</t>
  </si>
  <si>
    <t>Gebyr bank</t>
  </si>
  <si>
    <t>Husleie 1. kvartal</t>
  </si>
  <si>
    <t>Innbetaling fra Werner??</t>
  </si>
  <si>
    <t>Grasrotandel</t>
  </si>
  <si>
    <t>Offentlige tilskudd</t>
  </si>
  <si>
    <t>Svinn/tap</t>
  </si>
  <si>
    <t>Kontingent</t>
  </si>
  <si>
    <t>KIOSK</t>
  </si>
  <si>
    <t>Vipps - kontingent</t>
  </si>
  <si>
    <t>Forskudsbetalt husleie</t>
  </si>
  <si>
    <t>bankinnskudd</t>
  </si>
  <si>
    <t>bankinskudd trekk</t>
  </si>
  <si>
    <t>Vipps - Kiosk</t>
  </si>
  <si>
    <t>Vipps - Kontingent</t>
  </si>
  <si>
    <t>Gebyr Bank</t>
  </si>
  <si>
    <t>Innkjøp StorCash</t>
  </si>
  <si>
    <t>Innkjøp Game Ninja</t>
  </si>
  <si>
    <t>Kontor rekvesitter</t>
  </si>
  <si>
    <t>Styremøter</t>
  </si>
  <si>
    <t>Arrangement</t>
  </si>
  <si>
    <t>gebyr bank</t>
  </si>
  <si>
    <t>Vipps - kontigent</t>
  </si>
  <si>
    <t>innkjøp Kiwi</t>
  </si>
  <si>
    <t>innkjøp - StorCash</t>
  </si>
  <si>
    <t>Husleie</t>
  </si>
  <si>
    <t>Bank Gebyr</t>
  </si>
  <si>
    <t>Innkjøp - StorCash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</si>
  <si>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</si>
  <si>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</si>
  <si>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</si>
  <si>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</si>
  <si>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</si>
  <si>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</si>
  <si>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</si>
  <si>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</si>
  <si>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</si>
  <si>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</si>
  <si>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</si>
  <si>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</si>
  <si>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Innkjøp - Outland</t>
  </si>
  <si>
    <t>Bank gebyr</t>
  </si>
  <si>
    <t>Vipps - innkjøp</t>
  </si>
  <si>
    <t>Innkjøp - Staples</t>
  </si>
  <si>
    <t>Servetheworld</t>
  </si>
  <si>
    <t>Innkjøp - Biltema</t>
  </si>
  <si>
    <t>Kiosken</t>
  </si>
  <si>
    <t>Dnb Gebyr</t>
  </si>
  <si>
    <t>Pant</t>
  </si>
  <si>
    <t>Innkjøp - Storcash</t>
  </si>
  <si>
    <t>Innkjøp - mat</t>
  </si>
  <si>
    <t>Frifond Hyperion</t>
  </si>
  <si>
    <t>Innkjøp - fotobok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</si>
</sst>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d/m/"/>
    <numFmt numFmtId="166" formatCode="#,##0_ ;[Red]\-#,##0\ "/>
    <numFmt numFmtId="167" formatCode="d/m/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5"/>
      <name val="Times New Roman"/>
      <family val="1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9" fontId="2" fillId="0" borderId="1" xfId="21" applyNumberFormat="1" applyFont="1" applyBorder="1" applyAlignment="1">
      <alignment horizontal="center"/>
      <protection/>
    </xf>
    <xf numFmtId="49" fontId="2" fillId="0" borderId="2" xfId="21" applyNumberFormat="1" applyFont="1" applyBorder="1" applyAlignment="1">
      <alignment horizontal="left"/>
      <protection/>
    </xf>
    <xf numFmtId="0" fontId="5" fillId="0" borderId="3" xfId="21" applyFont="1" applyBorder="1" applyAlignment="1">
      <alignment horizontal="center"/>
      <protection/>
    </xf>
    <xf numFmtId="0" fontId="5" fillId="0" borderId="3" xfId="21" applyFont="1" applyBorder="1" applyAlignment="1">
      <alignment horizontal="left"/>
      <protection/>
    </xf>
    <xf numFmtId="165" fontId="5" fillId="0" borderId="4" xfId="21" applyNumberFormat="1" applyFont="1" applyBorder="1" applyAlignment="1" applyProtection="1">
      <alignment horizontal="right"/>
      <protection locked="0"/>
    </xf>
    <xf numFmtId="0" fontId="5" fillId="0" borderId="4" xfId="21" applyFont="1" applyBorder="1" applyAlignment="1" applyProtection="1">
      <alignment horizontal="center"/>
      <protection locked="0"/>
    </xf>
    <xf numFmtId="0" fontId="5" fillId="0" borderId="4" xfId="21" applyFont="1" applyBorder="1" applyAlignment="1" applyProtection="1">
      <alignment horizontal="left"/>
      <protection locked="0"/>
    </xf>
    <xf numFmtId="0" fontId="5" fillId="0" borderId="4" xfId="21" applyFont="1" applyBorder="1" applyProtection="1">
      <alignment/>
      <protection locked="0"/>
    </xf>
    <xf numFmtId="165" fontId="5" fillId="0" borderId="5" xfId="21" applyNumberFormat="1" applyFont="1" applyBorder="1" applyAlignment="1">
      <alignment horizontal="right"/>
      <protection/>
    </xf>
    <xf numFmtId="165" fontId="5" fillId="0" borderId="5" xfId="21" applyNumberFormat="1" applyFont="1" applyBorder="1" applyAlignment="1">
      <alignment horizontal="center"/>
      <protection/>
    </xf>
    <xf numFmtId="0" fontId="5" fillId="0" borderId="5" xfId="21" applyFont="1" applyBorder="1">
      <alignment/>
      <protection/>
    </xf>
    <xf numFmtId="3" fontId="2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164" fontId="9" fillId="0" borderId="0" xfId="20" applyNumberFormat="1" applyFont="1" applyAlignment="1">
      <alignment vertical="center"/>
    </xf>
    <xf numFmtId="0" fontId="11" fillId="0" borderId="0" xfId="0" applyFont="1"/>
    <xf numFmtId="0" fontId="1" fillId="0" borderId="0" xfId="21">
      <alignment/>
      <protection/>
    </xf>
    <xf numFmtId="0" fontId="2" fillId="0" borderId="0" xfId="21" applyFont="1">
      <alignment/>
      <protection/>
    </xf>
    <xf numFmtId="166" fontId="1" fillId="0" borderId="0" xfId="21" applyNumberFormat="1">
      <alignment/>
      <protection/>
    </xf>
    <xf numFmtId="0" fontId="5" fillId="0" borderId="4" xfId="21" applyFont="1" applyBorder="1" applyAlignment="1" applyProtection="1" quotePrefix="1">
      <alignment horizontal="left"/>
      <protection locked="0"/>
    </xf>
    <xf numFmtId="0" fontId="14" fillId="0" borderId="6" xfId="21" applyFont="1" applyBorder="1" applyAlignment="1">
      <alignment horizontal="center"/>
      <protection/>
    </xf>
    <xf numFmtId="165" fontId="5" fillId="2" borderId="7" xfId="21" applyNumberFormat="1" applyFont="1" applyFill="1" applyBorder="1" applyAlignment="1" applyProtection="1">
      <alignment horizontal="right"/>
      <protection locked="0"/>
    </xf>
    <xf numFmtId="165" fontId="5" fillId="2" borderId="7" xfId="21" applyNumberFormat="1" applyFont="1" applyFill="1" applyBorder="1" applyAlignment="1" applyProtection="1">
      <alignment horizontal="center"/>
      <protection locked="0"/>
    </xf>
    <xf numFmtId="0" fontId="5" fillId="2" borderId="7" xfId="21" applyFont="1" applyFill="1" applyBorder="1" applyProtection="1">
      <alignment/>
      <protection locked="0"/>
    </xf>
    <xf numFmtId="166" fontId="5" fillId="2" borderId="8" xfId="21" applyNumberFormat="1" applyFont="1" applyFill="1" applyBorder="1" applyAlignment="1">
      <alignment horizontal="center"/>
      <protection/>
    </xf>
    <xf numFmtId="0" fontId="16" fillId="0" borderId="4" xfId="21" applyFont="1" applyBorder="1" applyAlignment="1" applyProtection="1">
      <alignment horizontal="left"/>
      <protection locked="0"/>
    </xf>
    <xf numFmtId="1" fontId="5" fillId="2" borderId="7" xfId="21" applyNumberFormat="1" applyFont="1" applyFill="1" applyBorder="1" applyAlignment="1" applyProtection="1">
      <alignment horizontal="center"/>
      <protection locked="0"/>
    </xf>
    <xf numFmtId="167" fontId="5" fillId="2" borderId="7" xfId="21" applyNumberFormat="1" applyFont="1" applyFill="1" applyBorder="1" applyAlignment="1" applyProtection="1">
      <alignment horizontal="right"/>
      <protection locked="0"/>
    </xf>
    <xf numFmtId="167" fontId="5" fillId="0" borderId="4" xfId="21" applyNumberFormat="1" applyFont="1" applyBorder="1" applyAlignment="1" applyProtection="1">
      <alignment horizontal="right"/>
      <protection locked="0"/>
    </xf>
    <xf numFmtId="167" fontId="5" fillId="0" borderId="0" xfId="22" applyNumberFormat="1" applyFont="1" applyAlignment="1">
      <alignment horizontal="right"/>
      <protection/>
    </xf>
    <xf numFmtId="167" fontId="5" fillId="0" borderId="0" xfId="21" applyNumberFormat="1" applyFont="1" applyAlignment="1">
      <alignment horizontal="right"/>
      <protection/>
    </xf>
    <xf numFmtId="167" fontId="17" fillId="0" borderId="0" xfId="21" applyNumberFormat="1" applyFont="1" applyAlignment="1">
      <alignment horizontal="right"/>
      <protection/>
    </xf>
    <xf numFmtId="14" fontId="0" fillId="0" borderId="0" xfId="0" applyNumberFormat="1"/>
    <xf numFmtId="166" fontId="5" fillId="0" borderId="9" xfId="21" applyNumberFormat="1" applyFont="1" applyBorder="1" applyAlignment="1">
      <alignment horizontal="center"/>
      <protection/>
    </xf>
    <xf numFmtId="166" fontId="5" fillId="0" borderId="10" xfId="21" applyNumberFormat="1" applyFont="1" applyBorder="1" applyAlignment="1">
      <alignment horizontal="center"/>
      <protection/>
    </xf>
    <xf numFmtId="0" fontId="15" fillId="0" borderId="6" xfId="21" applyFont="1" applyBorder="1" applyAlignment="1">
      <alignment horizontal="center"/>
      <protection/>
    </xf>
    <xf numFmtId="1" fontId="6" fillId="0" borderId="1" xfId="21" applyNumberFormat="1" applyFont="1" applyBorder="1" applyAlignment="1">
      <alignment horizontal="center"/>
      <protection/>
    </xf>
    <xf numFmtId="1" fontId="6" fillId="0" borderId="11" xfId="21" applyNumberFormat="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166" fontId="5" fillId="2" borderId="9" xfId="21" applyNumberFormat="1" applyFont="1" applyFill="1" applyBorder="1" applyAlignment="1">
      <alignment horizontal="center"/>
      <protection/>
    </xf>
    <xf numFmtId="166" fontId="5" fillId="2" borderId="10" xfId="21" applyNumberFormat="1" applyFont="1" applyFill="1" applyBorder="1" applyAlignment="1">
      <alignment horizontal="center"/>
      <protection/>
    </xf>
    <xf numFmtId="0" fontId="14" fillId="0" borderId="6" xfId="21" applyFont="1" applyBorder="1" applyAlignment="1">
      <alignment horizontal="center"/>
      <protection/>
    </xf>
    <xf numFmtId="0" fontId="12" fillId="0" borderId="6" xfId="0" applyFont="1" applyBorder="1" applyAlignment="1">
      <alignment horizontal="center"/>
    </xf>
    <xf numFmtId="1" fontId="6" fillId="0" borderId="2" xfId="21" applyNumberFormat="1" applyFont="1" applyBorder="1" applyAlignment="1">
      <alignment horizontal="center"/>
      <protection/>
    </xf>
    <xf numFmtId="0" fontId="6" fillId="0" borderId="3" xfId="21" applyFont="1" applyBorder="1" applyAlignment="1" quotePrefix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6" fillId="0" borderId="3" xfId="21" applyNumberFormat="1" applyFont="1" applyBorder="1" applyAlignment="1">
      <alignment horizontal="center"/>
      <protection/>
    </xf>
    <xf numFmtId="3" fontId="6" fillId="0" borderId="12" xfId="21" applyNumberFormat="1" applyFont="1" applyBorder="1" applyAlignment="1">
      <alignment horizontal="center"/>
      <protection/>
    </xf>
    <xf numFmtId="3" fontId="6" fillId="0" borderId="13" xfId="21" applyNumberFormat="1" applyFont="1" applyBorder="1" applyAlignment="1">
      <alignment horizontal="center"/>
      <protection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5" fillId="0" borderId="5" xfId="21" applyNumberFormat="1" applyFont="1" applyBorder="1" applyAlignment="1">
      <alignment horizontal="center"/>
      <protection/>
    </xf>
    <xf numFmtId="166" fontId="5" fillId="2" borderId="8" xfId="21" applyNumberFormat="1" applyFont="1" applyFill="1" applyBorder="1" applyAlignment="1">
      <alignment horizontal="center"/>
      <protection/>
    </xf>
    <xf numFmtId="166" fontId="0" fillId="0" borderId="0" xfId="0" applyNumberForma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ken\Posteringer%20GofotOls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eringsliste"/>
      <sheetName val="Kontospesifikasjon"/>
      <sheetName val="Balanse og resultat"/>
      <sheetName val="Spesifisert balanse og resultat"/>
      <sheetName val="Budsjett"/>
      <sheetName val="Kontobok"/>
      <sheetName val="Omsetningsoppgave"/>
      <sheetName val="Kontoplan"/>
      <sheetName val="Konteringslisteskjema"/>
      <sheetName val="Utskrift"/>
      <sheetName val="Mod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1100</v>
          </cell>
          <cell r="B5" t="str">
            <v>Bygning</v>
          </cell>
        </row>
        <row r="6">
          <cell r="A6">
            <v>1190</v>
          </cell>
          <cell r="B6" t="str">
            <v>Andre anleggsmidler</v>
          </cell>
          <cell r="C6">
            <v>1</v>
          </cell>
        </row>
        <row r="7">
          <cell r="A7">
            <v>1200</v>
          </cell>
          <cell r="B7" t="str">
            <v>Maskiner og anlegg</v>
          </cell>
          <cell r="C7">
            <v>1</v>
          </cell>
        </row>
        <row r="8">
          <cell r="A8">
            <v>1230</v>
          </cell>
          <cell r="B8" t="str">
            <v>Biler                    </v>
          </cell>
          <cell r="C8">
            <v>1</v>
          </cell>
        </row>
        <row r="9">
          <cell r="A9">
            <v>1250</v>
          </cell>
          <cell r="B9" t="str">
            <v>Inventar</v>
          </cell>
          <cell r="C9">
            <v>1</v>
          </cell>
        </row>
        <row r="10">
          <cell r="A10">
            <v>1280</v>
          </cell>
          <cell r="B10" t="str">
            <v>Kontormaskiner</v>
          </cell>
          <cell r="C10">
            <v>1</v>
          </cell>
        </row>
        <row r="11">
          <cell r="A11">
            <v>1290</v>
          </cell>
          <cell r="B11" t="str">
            <v>Andre driftsmidler</v>
          </cell>
          <cell r="C11">
            <v>1</v>
          </cell>
        </row>
        <row r="12">
          <cell r="A12">
            <v>1460</v>
          </cell>
          <cell r="B12" t="str">
            <v>Innkj. varer for videres (lager)</v>
          </cell>
        </row>
        <row r="13">
          <cell r="A13">
            <v>1500</v>
          </cell>
          <cell r="B13" t="str">
            <v>Kundefordringer</v>
          </cell>
        </row>
        <row r="14">
          <cell r="A14">
            <v>1590</v>
          </cell>
          <cell r="B14" t="str">
            <v>Andre omløpsmidler</v>
          </cell>
        </row>
        <row r="15">
          <cell r="A15">
            <v>1700</v>
          </cell>
          <cell r="B15" t="str">
            <v>Forskuddsbetalt leiekostnad</v>
          </cell>
        </row>
        <row r="16">
          <cell r="A16">
            <v>1710</v>
          </cell>
          <cell r="B16" t="str">
            <v>Forskuddsbetalt rentekostn.</v>
          </cell>
        </row>
        <row r="17">
          <cell r="A17">
            <v>1740</v>
          </cell>
          <cell r="B17" t="str">
            <v>Forskuddsbetalt lønn</v>
          </cell>
        </row>
        <row r="18">
          <cell r="A18">
            <v>1749</v>
          </cell>
          <cell r="B18" t="str">
            <v>A. forskuddsbet. kostn.</v>
          </cell>
        </row>
        <row r="19">
          <cell r="A19">
            <v>1760</v>
          </cell>
          <cell r="B19" t="str">
            <v>Påløpt renteinntekt</v>
          </cell>
        </row>
        <row r="20">
          <cell r="A20">
            <v>1900</v>
          </cell>
          <cell r="B20" t="str">
            <v>Kontanter                 </v>
          </cell>
        </row>
        <row r="21">
          <cell r="A21">
            <v>1920</v>
          </cell>
          <cell r="B21" t="str">
            <v>Bankinnskudd</v>
          </cell>
        </row>
        <row r="22">
          <cell r="A22">
            <v>1950</v>
          </cell>
          <cell r="B22" t="str">
            <v>Bankinnsk. for skattetr.</v>
          </cell>
        </row>
        <row r="23">
          <cell r="A23">
            <v>2000</v>
          </cell>
          <cell r="B23" t="str">
            <v>Aksjekapital</v>
          </cell>
        </row>
        <row r="24">
          <cell r="A24">
            <v>2050</v>
          </cell>
          <cell r="B24" t="str">
            <v>Annen egenkapital</v>
          </cell>
        </row>
        <row r="25">
          <cell r="A25">
            <v>2051</v>
          </cell>
          <cell r="B25" t="str">
            <v> </v>
          </cell>
        </row>
        <row r="26">
          <cell r="A26">
            <v>2052</v>
          </cell>
          <cell r="B26" t="str">
            <v> </v>
          </cell>
        </row>
        <row r="27">
          <cell r="A27">
            <v>2060</v>
          </cell>
          <cell r="B27" t="str">
            <v>Privatkonto</v>
          </cell>
        </row>
        <row r="28">
          <cell r="A28">
            <v>2061</v>
          </cell>
          <cell r="B28" t="str">
            <v> </v>
          </cell>
        </row>
        <row r="29">
          <cell r="A29">
            <v>2062</v>
          </cell>
          <cell r="B29" t="str">
            <v> </v>
          </cell>
        </row>
        <row r="30">
          <cell r="A30">
            <v>2080</v>
          </cell>
          <cell r="B30" t="str">
            <v>Udekket tap</v>
          </cell>
        </row>
        <row r="31">
          <cell r="A31">
            <v>2240</v>
          </cell>
          <cell r="B31" t="str">
            <v>Pantelån</v>
          </cell>
        </row>
        <row r="32">
          <cell r="A32">
            <v>2290</v>
          </cell>
          <cell r="B32" t="str">
            <v>Annen langsiktig gjeld</v>
          </cell>
        </row>
        <row r="33">
          <cell r="A33">
            <v>2380</v>
          </cell>
          <cell r="B33" t="str">
            <v>Kassekreditt</v>
          </cell>
        </row>
        <row r="34">
          <cell r="A34">
            <v>2390</v>
          </cell>
          <cell r="B34" t="str">
            <v>A. gjeld til kredittinst.</v>
          </cell>
        </row>
        <row r="35">
          <cell r="A35">
            <v>2400</v>
          </cell>
          <cell r="B35" t="str">
            <v>Leverandørgjeld</v>
          </cell>
        </row>
        <row r="36">
          <cell r="A36">
            <v>2500</v>
          </cell>
          <cell r="B36" t="str">
            <v>Betalbar skatt, ikke utl.</v>
          </cell>
        </row>
        <row r="37">
          <cell r="A37">
            <v>2510</v>
          </cell>
          <cell r="B37" t="str">
            <v>Betalbar skatt, utlignet</v>
          </cell>
        </row>
        <row r="38">
          <cell r="A38">
            <v>2540</v>
          </cell>
          <cell r="B38" t="str">
            <v>Forhåndsskatt</v>
          </cell>
        </row>
        <row r="39">
          <cell r="A39">
            <v>2600</v>
          </cell>
          <cell r="B39" t="str">
            <v>Forskuddstrekk (skattetr.)</v>
          </cell>
        </row>
        <row r="40">
          <cell r="A40">
            <v>2690</v>
          </cell>
          <cell r="B40" t="str">
            <v>Andre trekk</v>
          </cell>
        </row>
        <row r="41">
          <cell r="A41">
            <v>2700</v>
          </cell>
          <cell r="B41" t="str">
            <v>Utgående mva</v>
          </cell>
        </row>
        <row r="42">
          <cell r="A42">
            <v>2710</v>
          </cell>
          <cell r="B42" t="str">
            <v>Inngående mva</v>
          </cell>
        </row>
        <row r="43">
          <cell r="A43">
            <v>2740</v>
          </cell>
          <cell r="B43" t="str">
            <v>Oppgjørskonto mva</v>
          </cell>
        </row>
        <row r="44">
          <cell r="A44">
            <v>2770</v>
          </cell>
          <cell r="B44" t="str">
            <v>Skyldig arb.gj.avgift</v>
          </cell>
        </row>
        <row r="45">
          <cell r="A45">
            <v>2780</v>
          </cell>
          <cell r="B45" t="str">
            <v>Påløpt arbeidsgiveravg.</v>
          </cell>
        </row>
        <row r="46">
          <cell r="A46">
            <v>2790</v>
          </cell>
          <cell r="B46" t="str">
            <v>Andre offenlige avgifter</v>
          </cell>
        </row>
        <row r="47">
          <cell r="A47">
            <v>2800</v>
          </cell>
          <cell r="B47" t="str">
            <v>Avsatt utbytte</v>
          </cell>
        </row>
        <row r="48">
          <cell r="A48">
            <v>2930</v>
          </cell>
          <cell r="B48" t="str">
            <v>Skyldig lønn</v>
          </cell>
        </row>
        <row r="49">
          <cell r="A49">
            <v>2940</v>
          </cell>
          <cell r="B49" t="str">
            <v>Skyldige feriepenger</v>
          </cell>
        </row>
        <row r="50">
          <cell r="A50">
            <v>2960</v>
          </cell>
          <cell r="B50" t="str">
            <v>A. påløpt kostnad</v>
          </cell>
        </row>
        <row r="51">
          <cell r="A51">
            <v>2990</v>
          </cell>
          <cell r="B51" t="str">
            <v>Annen kortsiktig gjeld</v>
          </cell>
        </row>
        <row r="52">
          <cell r="A52">
            <v>3000</v>
          </cell>
          <cell r="B52" t="str">
            <v>Salgsinntekt, avg. plikt.</v>
          </cell>
          <cell r="C52">
            <v>2</v>
          </cell>
        </row>
        <row r="53">
          <cell r="A53">
            <v>3100</v>
          </cell>
          <cell r="B53" t="str">
            <v>Salgsinntekt, avg. fri</v>
          </cell>
        </row>
        <row r="54">
          <cell r="A54">
            <v>3620</v>
          </cell>
          <cell r="B54" t="str">
            <v>Andre leieinntekter</v>
          </cell>
          <cell r="C54">
            <v>2</v>
          </cell>
        </row>
        <row r="55">
          <cell r="A55">
            <v>3700</v>
          </cell>
          <cell r="B55" t="str">
            <v>Provisjonsinntekt</v>
          </cell>
          <cell r="C55">
            <v>2</v>
          </cell>
        </row>
        <row r="56">
          <cell r="A56">
            <v>3900</v>
          </cell>
          <cell r="B56" t="str">
            <v>Annen driftsrelatert innt.</v>
          </cell>
          <cell r="C56">
            <v>2</v>
          </cell>
        </row>
        <row r="57">
          <cell r="A57">
            <v>4300</v>
          </cell>
          <cell r="B57" t="str">
            <v>Innkj. varer for vid. salg</v>
          </cell>
          <cell r="C57">
            <v>1</v>
          </cell>
        </row>
        <row r="58">
          <cell r="A58">
            <v>4390</v>
          </cell>
          <cell r="B58" t="str">
            <v>Beh. endr. varer v.salg</v>
          </cell>
        </row>
        <row r="59">
          <cell r="A59">
            <v>5000</v>
          </cell>
          <cell r="B59" t="str">
            <v>Lønn til ansatte</v>
          </cell>
        </row>
        <row r="60">
          <cell r="A60">
            <v>5020</v>
          </cell>
          <cell r="B60" t="str">
            <v>Feriepenger</v>
          </cell>
        </row>
        <row r="61">
          <cell r="A61">
            <v>5400</v>
          </cell>
          <cell r="B61" t="str">
            <v>Arbeidsgiveravgift</v>
          </cell>
        </row>
        <row r="62">
          <cell r="A62">
            <v>5401</v>
          </cell>
          <cell r="B62" t="str">
            <v>Arb.g.avg. av påløpt feriel.</v>
          </cell>
        </row>
        <row r="63">
          <cell r="A63">
            <v>5900</v>
          </cell>
          <cell r="B63" t="str">
            <v>Gaver til ansatte</v>
          </cell>
        </row>
        <row r="64">
          <cell r="A64">
            <v>5920</v>
          </cell>
          <cell r="B64" t="str">
            <v>Yrkesskadeforsikring</v>
          </cell>
        </row>
        <row r="65">
          <cell r="A65">
            <v>5990</v>
          </cell>
          <cell r="B65" t="str">
            <v>Annen personalkostn.</v>
          </cell>
        </row>
        <row r="66">
          <cell r="A66">
            <v>6000</v>
          </cell>
          <cell r="B66" t="str">
            <v>Avskriving bygning</v>
          </cell>
        </row>
        <row r="67">
          <cell r="A67">
            <v>6010</v>
          </cell>
          <cell r="B67" t="str">
            <v>Avskriving biler</v>
          </cell>
        </row>
        <row r="68">
          <cell r="A68">
            <v>6015</v>
          </cell>
          <cell r="B68" t="str">
            <v>Avskr. mask. og anlegg</v>
          </cell>
        </row>
        <row r="69">
          <cell r="A69">
            <v>6017</v>
          </cell>
          <cell r="B69" t="str">
            <v>Avskriving inventar</v>
          </cell>
        </row>
        <row r="70">
          <cell r="A70">
            <v>6018</v>
          </cell>
          <cell r="B70" t="str">
            <v>Avskr. kontomaskiner</v>
          </cell>
        </row>
        <row r="71">
          <cell r="A71">
            <v>6019</v>
          </cell>
          <cell r="B71" t="str">
            <v>Avskr. andre dr.midler</v>
          </cell>
        </row>
        <row r="72">
          <cell r="A72">
            <v>6100</v>
          </cell>
          <cell r="B72" t="str">
            <v>Frakt o.l ved varefors.</v>
          </cell>
          <cell r="C72">
            <v>1</v>
          </cell>
        </row>
        <row r="73">
          <cell r="A73">
            <v>6300</v>
          </cell>
          <cell r="B73" t="str">
            <v>Leie lokaler</v>
          </cell>
        </row>
        <row r="74">
          <cell r="A74">
            <v>6340</v>
          </cell>
          <cell r="B74" t="str">
            <v>Lys, varme</v>
          </cell>
          <cell r="C74">
            <v>1</v>
          </cell>
        </row>
        <row r="75">
          <cell r="A75">
            <v>6390</v>
          </cell>
          <cell r="B75" t="str">
            <v>Annen kostnad lokale</v>
          </cell>
          <cell r="C75">
            <v>1</v>
          </cell>
        </row>
        <row r="76">
          <cell r="A76">
            <v>6490</v>
          </cell>
          <cell r="B76" t="str">
            <v>A. leiekostn. mask, inv mv</v>
          </cell>
          <cell r="C76">
            <v>1</v>
          </cell>
        </row>
        <row r="77">
          <cell r="A77">
            <v>6590</v>
          </cell>
          <cell r="B77" t="str">
            <v>A. dr. mat som ikke akt.</v>
          </cell>
          <cell r="C77">
            <v>1</v>
          </cell>
        </row>
        <row r="78">
          <cell r="A78">
            <v>6620</v>
          </cell>
          <cell r="B78" t="str">
            <v>Rep. og vedlikeh. utstyr</v>
          </cell>
          <cell r="C78">
            <v>1</v>
          </cell>
        </row>
        <row r="79">
          <cell r="A79">
            <v>6690</v>
          </cell>
          <cell r="B79" t="str">
            <v>Rep. og vedlikehold annet</v>
          </cell>
          <cell r="C79">
            <v>1</v>
          </cell>
        </row>
        <row r="80">
          <cell r="A80">
            <v>6701</v>
          </cell>
          <cell r="B80" t="str">
            <v>Revisjon-, regnsk. hon.</v>
          </cell>
          <cell r="C80">
            <v>1</v>
          </cell>
        </row>
        <row r="81">
          <cell r="A81">
            <v>6790</v>
          </cell>
          <cell r="B81" t="str">
            <v>A. fremmede tjenester</v>
          </cell>
          <cell r="C81">
            <v>1</v>
          </cell>
        </row>
        <row r="82">
          <cell r="A82">
            <v>6800</v>
          </cell>
          <cell r="B82" t="str">
            <v>Kontorrekvisita</v>
          </cell>
          <cell r="C82">
            <v>1</v>
          </cell>
        </row>
        <row r="83">
          <cell r="A83">
            <v>6890</v>
          </cell>
          <cell r="B83" t="str">
            <v>Annen kontorkostnad</v>
          </cell>
          <cell r="C83">
            <v>1</v>
          </cell>
        </row>
        <row r="84">
          <cell r="A84">
            <v>6900</v>
          </cell>
          <cell r="B84" t="str">
            <v>Telefon</v>
          </cell>
          <cell r="C84">
            <v>1</v>
          </cell>
        </row>
        <row r="85">
          <cell r="A85">
            <v>6940</v>
          </cell>
          <cell r="B85" t="str">
            <v>Porto</v>
          </cell>
          <cell r="C85">
            <v>1</v>
          </cell>
        </row>
        <row r="86">
          <cell r="A86">
            <v>7000</v>
          </cell>
          <cell r="B86" t="str">
            <v>Drivstoff bil</v>
          </cell>
          <cell r="C86">
            <v>1</v>
          </cell>
        </row>
        <row r="87">
          <cell r="A87">
            <v>7090</v>
          </cell>
          <cell r="B87" t="str">
            <v>A. kostnad transp.m</v>
          </cell>
          <cell r="C87">
            <v>1</v>
          </cell>
        </row>
        <row r="88">
          <cell r="A88">
            <v>7300</v>
          </cell>
          <cell r="B88" t="str">
            <v>Salgskostnad</v>
          </cell>
          <cell r="C88">
            <v>1</v>
          </cell>
        </row>
        <row r="89">
          <cell r="A89">
            <v>7320</v>
          </cell>
          <cell r="B89" t="str">
            <v>Reklamekostnad</v>
          </cell>
          <cell r="C89">
            <v>1</v>
          </cell>
        </row>
        <row r="90">
          <cell r="A90">
            <v>7400</v>
          </cell>
          <cell r="B90" t="str">
            <v>Kontingent, fradragsb.</v>
          </cell>
        </row>
        <row r="91">
          <cell r="A91">
            <v>7500</v>
          </cell>
          <cell r="B91" t="str">
            <v>Forsikringspremie</v>
          </cell>
        </row>
        <row r="92">
          <cell r="A92">
            <v>7790</v>
          </cell>
          <cell r="B92" t="str">
            <v>Annen kostnad</v>
          </cell>
          <cell r="C92">
            <v>1</v>
          </cell>
        </row>
        <row r="93">
          <cell r="A93">
            <v>7830</v>
          </cell>
          <cell r="B93" t="str">
            <v>Tap på fordringer</v>
          </cell>
          <cell r="C93">
            <v>2</v>
          </cell>
        </row>
        <row r="94">
          <cell r="A94">
            <v>8050</v>
          </cell>
          <cell r="B94" t="str">
            <v>Annen renteinntekt</v>
          </cell>
        </row>
        <row r="95">
          <cell r="A95">
            <v>8070</v>
          </cell>
          <cell r="B95" t="str">
            <v>Annen finansinntekt</v>
          </cell>
        </row>
        <row r="96">
          <cell r="A96">
            <v>8150</v>
          </cell>
          <cell r="B96" t="str">
            <v>Annen rentekostnad</v>
          </cell>
        </row>
        <row r="97">
          <cell r="A97">
            <v>8170</v>
          </cell>
          <cell r="B97" t="str">
            <v>Annen finanskostnad</v>
          </cell>
        </row>
        <row r="98">
          <cell r="A98">
            <v>8300</v>
          </cell>
          <cell r="B98" t="str">
            <v>Betalbar skatt</v>
          </cell>
        </row>
        <row r="99">
          <cell r="A99">
            <v>8490</v>
          </cell>
          <cell r="B99" t="str">
            <v>A. ekstraordinær inntekt</v>
          </cell>
        </row>
        <row r="100">
          <cell r="A100">
            <v>8590</v>
          </cell>
          <cell r="B100" t="str">
            <v>A. ekstraordinær kostnad</v>
          </cell>
        </row>
        <row r="101">
          <cell r="A101">
            <v>8600</v>
          </cell>
          <cell r="B101" t="str">
            <v>Bet. b. skatt. ekstraord. r.</v>
          </cell>
        </row>
        <row r="102">
          <cell r="A102">
            <v>8800</v>
          </cell>
          <cell r="B102" t="str">
            <v>Årsresultat</v>
          </cell>
        </row>
        <row r="103">
          <cell r="A103">
            <v>8920</v>
          </cell>
          <cell r="B103" t="str">
            <v>Avsatt utbytte</v>
          </cell>
        </row>
        <row r="104">
          <cell r="A104">
            <v>8960</v>
          </cell>
          <cell r="B104" t="str">
            <v>Overf. a. egenkapital</v>
          </cell>
        </row>
        <row r="105">
          <cell r="A105">
            <v>8990</v>
          </cell>
          <cell r="B105" t="str">
            <v>Udekket tap</v>
          </cell>
        </row>
        <row r="106">
          <cell r="A106">
            <v>15001</v>
          </cell>
          <cell r="B106" t="str">
            <v/>
          </cell>
        </row>
        <row r="107">
          <cell r="A107">
            <v>15002</v>
          </cell>
          <cell r="B107" t="str">
            <v/>
          </cell>
        </row>
        <row r="108">
          <cell r="A108">
            <v>15003</v>
          </cell>
          <cell r="B108" t="str">
            <v/>
          </cell>
        </row>
        <row r="109">
          <cell r="A109">
            <v>15004</v>
          </cell>
          <cell r="B109" t="str">
            <v/>
          </cell>
        </row>
        <row r="110">
          <cell r="A110">
            <v>15005</v>
          </cell>
          <cell r="B110" t="str">
            <v/>
          </cell>
        </row>
        <row r="111">
          <cell r="A111">
            <v>15006</v>
          </cell>
          <cell r="B111" t="str">
            <v/>
          </cell>
        </row>
        <row r="112">
          <cell r="A112">
            <v>15007</v>
          </cell>
          <cell r="B112" t="str">
            <v/>
          </cell>
        </row>
        <row r="113">
          <cell r="A113">
            <v>15008</v>
          </cell>
          <cell r="B113" t="str">
            <v/>
          </cell>
        </row>
        <row r="114">
          <cell r="A114">
            <v>15009</v>
          </cell>
          <cell r="B114" t="str">
            <v/>
          </cell>
        </row>
        <row r="115">
          <cell r="A115">
            <v>15010</v>
          </cell>
          <cell r="B115" t="str">
            <v/>
          </cell>
        </row>
        <row r="116">
          <cell r="A116">
            <v>24001</v>
          </cell>
          <cell r="B116" t="str">
            <v/>
          </cell>
        </row>
        <row r="117">
          <cell r="A117">
            <v>24002</v>
          </cell>
          <cell r="B117" t="str">
            <v/>
          </cell>
        </row>
        <row r="118">
          <cell r="A118">
            <v>24003</v>
          </cell>
          <cell r="B118" t="str">
            <v/>
          </cell>
        </row>
        <row r="119">
          <cell r="A119">
            <v>24004</v>
          </cell>
          <cell r="B119" t="str">
            <v/>
          </cell>
        </row>
        <row r="120">
          <cell r="A120">
            <v>24005</v>
          </cell>
          <cell r="B120" t="str">
            <v/>
          </cell>
        </row>
        <row r="121">
          <cell r="A121">
            <v>24006</v>
          </cell>
          <cell r="B121" t="str">
            <v/>
          </cell>
        </row>
        <row r="122">
          <cell r="A122">
            <v>24007</v>
          </cell>
          <cell r="B122" t="str">
            <v/>
          </cell>
        </row>
        <row r="123">
          <cell r="A123">
            <v>24008</v>
          </cell>
          <cell r="B123" t="str">
            <v/>
          </cell>
        </row>
        <row r="124">
          <cell r="A124">
            <v>24009</v>
          </cell>
          <cell r="B124" t="str">
            <v/>
          </cell>
        </row>
        <row r="125">
          <cell r="A125">
            <v>24010</v>
          </cell>
          <cell r="B125" t="str">
            <v/>
          </cell>
        </row>
      </sheetData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2240-7577-4113-9B94-99A7E49E6A8E}">
  <dimension ref="A2:AN37"/>
  <sheetViews>
    <sheetView tabSelected="1" zoomScale="70" zoomScaleNormal="70" workbookViewId="0" topLeftCell="D1">
      <selection activeCell="D31" sqref="D31"/>
    </sheetView>
  </sheetViews>
  <sheetFormatPr defaultColWidth="11.421875" defaultRowHeight="15"/>
  <sheetData>
    <row r="2" spans="2:40" ht="15.75">
      <c r="B2" s="48" t="s">
        <v>14</v>
      </c>
      <c r="C2" s="48"/>
      <c r="D2" s="48" t="s">
        <v>13</v>
      </c>
      <c r="E2" s="48"/>
      <c r="F2" s="49" t="s">
        <v>15</v>
      </c>
      <c r="G2" s="49"/>
      <c r="H2" s="3"/>
      <c r="I2" s="3"/>
      <c r="J2" s="3"/>
      <c r="K2" s="3"/>
      <c r="L2" s="3"/>
      <c r="M2" s="3"/>
      <c r="N2" s="3"/>
      <c r="O2" s="3"/>
      <c r="P2" s="3"/>
      <c r="Q2" s="3"/>
      <c r="R2" s="41" t="s">
        <v>25</v>
      </c>
      <c r="S2" s="41"/>
      <c r="T2" s="26"/>
      <c r="U2" s="26"/>
      <c r="V2" s="26"/>
      <c r="W2" s="26"/>
      <c r="X2" s="26"/>
      <c r="Y2" s="26"/>
      <c r="Z2" s="41" t="s">
        <v>13</v>
      </c>
      <c r="AA2" s="41"/>
      <c r="AB2" s="41"/>
      <c r="AC2" s="41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2:40" ht="15.75">
      <c r="B3" s="60">
        <v>1291</v>
      </c>
      <c r="C3" s="61"/>
      <c r="D3" s="50">
        <v>1400</v>
      </c>
      <c r="E3" s="50"/>
      <c r="F3" s="42">
        <v>1500</v>
      </c>
      <c r="G3" s="43"/>
      <c r="H3" s="42">
        <v>1700</v>
      </c>
      <c r="I3" s="43"/>
      <c r="J3" s="42">
        <v>1920</v>
      </c>
      <c r="K3" s="43"/>
      <c r="L3" s="50">
        <v>1950</v>
      </c>
      <c r="M3" s="50"/>
      <c r="N3" s="50">
        <v>2380</v>
      </c>
      <c r="O3" s="50"/>
      <c r="P3" s="42">
        <v>2400</v>
      </c>
      <c r="Q3" s="43"/>
      <c r="R3" s="50">
        <v>3100</v>
      </c>
      <c r="S3" s="50"/>
      <c r="T3" s="42">
        <v>3200</v>
      </c>
      <c r="U3" s="43"/>
      <c r="V3" s="42">
        <v>3400</v>
      </c>
      <c r="W3" s="43"/>
      <c r="X3" s="42">
        <v>3410</v>
      </c>
      <c r="Y3" s="43"/>
      <c r="Z3" s="50">
        <v>4300</v>
      </c>
      <c r="AA3" s="50"/>
      <c r="AB3" s="42">
        <v>4350</v>
      </c>
      <c r="AC3" s="43"/>
      <c r="AD3" s="50">
        <v>6300</v>
      </c>
      <c r="AE3" s="50"/>
      <c r="AF3" s="63">
        <v>6800</v>
      </c>
      <c r="AG3" s="64"/>
      <c r="AH3" s="63">
        <v>7710</v>
      </c>
      <c r="AI3" s="64"/>
      <c r="AJ3" s="50">
        <v>7790</v>
      </c>
      <c r="AK3" s="50"/>
      <c r="AL3" s="42">
        <v>7791</v>
      </c>
      <c r="AM3" s="43"/>
      <c r="AN3" s="22"/>
    </row>
    <row r="4" spans="2:40" ht="15.75">
      <c r="B4" s="55" t="s">
        <v>11</v>
      </c>
      <c r="C4" s="56"/>
      <c r="D4" s="57" t="s">
        <v>10</v>
      </c>
      <c r="E4" s="57"/>
      <c r="F4" s="58" t="s">
        <v>6</v>
      </c>
      <c r="G4" s="59"/>
      <c r="H4" s="58" t="s">
        <v>27</v>
      </c>
      <c r="I4" s="59"/>
      <c r="J4" s="58" t="s">
        <v>28</v>
      </c>
      <c r="K4" s="59"/>
      <c r="L4" s="57" t="s">
        <v>29</v>
      </c>
      <c r="M4" s="52"/>
      <c r="N4" s="57" t="s">
        <v>12</v>
      </c>
      <c r="O4" s="52"/>
      <c r="P4" s="44" t="s">
        <v>2</v>
      </c>
      <c r="Q4" s="45"/>
      <c r="R4" s="51" t="s">
        <v>8</v>
      </c>
      <c r="S4" s="52"/>
      <c r="T4" s="44" t="s">
        <v>24</v>
      </c>
      <c r="U4" s="45"/>
      <c r="V4" s="44" t="s">
        <v>22</v>
      </c>
      <c r="W4" s="45"/>
      <c r="X4" s="44" t="s">
        <v>21</v>
      </c>
      <c r="Y4" s="45"/>
      <c r="Z4" s="52" t="s">
        <v>3</v>
      </c>
      <c r="AA4" s="52"/>
      <c r="AB4" s="44" t="s">
        <v>23</v>
      </c>
      <c r="AC4" s="45"/>
      <c r="AD4" s="51" t="s">
        <v>9</v>
      </c>
      <c r="AE4" s="52"/>
      <c r="AF4" s="44" t="s">
        <v>35</v>
      </c>
      <c r="AG4" s="45"/>
      <c r="AH4" s="44" t="s">
        <v>36</v>
      </c>
      <c r="AI4" s="45"/>
      <c r="AJ4" s="52" t="s">
        <v>7</v>
      </c>
      <c r="AK4" s="52"/>
      <c r="AL4" s="44" t="s">
        <v>37</v>
      </c>
      <c r="AM4" s="45"/>
      <c r="AN4" s="22"/>
    </row>
    <row r="5" spans="1:40" ht="15.75">
      <c r="A5" t="s">
        <v>45</v>
      </c>
      <c r="B5" s="46">
        <f>Januar!D30</f>
        <v>0</v>
      </c>
      <c r="C5" s="47"/>
      <c r="D5" s="46">
        <f>Januar!F30</f>
        <v>0</v>
      </c>
      <c r="E5" s="47"/>
      <c r="F5" s="46">
        <f>Januar!H30</f>
        <v>0</v>
      </c>
      <c r="G5" s="47"/>
      <c r="H5" s="46">
        <f>Januar!J30</f>
        <v>1000</v>
      </c>
      <c r="I5" s="47"/>
      <c r="J5" s="46">
        <f>Januar!L30</f>
        <v>19604.629999999997</v>
      </c>
      <c r="K5" s="47"/>
      <c r="L5" s="46">
        <f>Januar!N30</f>
        <v>0</v>
      </c>
      <c r="M5" s="47"/>
      <c r="N5" s="46">
        <f>Januar!P30</f>
        <v>0</v>
      </c>
      <c r="O5" s="47"/>
      <c r="P5" s="46">
        <f>Januar!R30</f>
        <v>0</v>
      </c>
      <c r="Q5" s="47"/>
      <c r="R5" s="46">
        <f>Januar!T30</f>
        <v>-501.06000000000006</v>
      </c>
      <c r="S5" s="47"/>
      <c r="T5" s="46">
        <f>Januar!V30</f>
        <v>-785.99</v>
      </c>
      <c r="U5" s="47"/>
      <c r="V5" s="46">
        <f>Januar!X30</f>
        <v>0</v>
      </c>
      <c r="W5" s="47"/>
      <c r="X5" s="46">
        <f>Januar!Z30</f>
        <v>-1864.79</v>
      </c>
      <c r="Y5" s="47"/>
      <c r="Z5" s="46">
        <f>Januar!AB30</f>
        <v>0</v>
      </c>
      <c r="AA5" s="47"/>
      <c r="AB5" s="46">
        <f>Januar!AD30</f>
        <v>0</v>
      </c>
      <c r="AC5" s="47"/>
      <c r="AD5" s="46">
        <f>Januar!AF30</f>
        <v>500</v>
      </c>
      <c r="AE5" s="47"/>
      <c r="AF5" s="46">
        <f>Januar!AH30</f>
        <v>0</v>
      </c>
      <c r="AG5" s="47"/>
      <c r="AH5" s="46">
        <f>Januar!AJ30</f>
        <v>0</v>
      </c>
      <c r="AI5" s="47"/>
      <c r="AJ5" s="46">
        <f>Januar!AL30</f>
        <v>47</v>
      </c>
      <c r="AK5" s="47"/>
      <c r="AL5" s="46">
        <f>Januar!AN30</f>
        <v>0</v>
      </c>
      <c r="AM5" s="47"/>
      <c r="AN5" s="24">
        <f>SUM(B5:AM5)</f>
        <v>17999.789999999994</v>
      </c>
    </row>
    <row r="6" spans="1:40" ht="15.75">
      <c r="A6" t="s">
        <v>46</v>
      </c>
      <c r="B6" s="39">
        <f>Februar!D30</f>
        <v>0</v>
      </c>
      <c r="C6" s="40"/>
      <c r="D6" s="39">
        <f>Februar!F30</f>
        <v>0</v>
      </c>
      <c r="E6" s="40"/>
      <c r="F6" s="39">
        <f>Februar!H30</f>
        <v>0</v>
      </c>
      <c r="G6" s="40"/>
      <c r="H6" s="39">
        <f>Februar!J30</f>
        <v>-500</v>
      </c>
      <c r="I6" s="40"/>
      <c r="J6" s="39">
        <f>Februar!L30</f>
        <v>19131.46</v>
      </c>
      <c r="K6" s="40"/>
      <c r="L6" s="39">
        <f>Februar!N30</f>
        <v>0</v>
      </c>
      <c r="M6" s="40"/>
      <c r="N6" s="39">
        <f>Februar!P30</f>
        <v>0</v>
      </c>
      <c r="O6" s="40"/>
      <c r="P6" s="39">
        <f>Februar!R30</f>
        <v>0</v>
      </c>
      <c r="Q6" s="40"/>
      <c r="R6" s="39">
        <f>Februar!T30</f>
        <v>-422.46</v>
      </c>
      <c r="S6" s="40"/>
      <c r="T6" s="39">
        <f>Februar!V30</f>
        <v>-442.12</v>
      </c>
      <c r="U6" s="40"/>
      <c r="V6" s="39">
        <f>Februar!X30</f>
        <v>0</v>
      </c>
      <c r="W6" s="40"/>
      <c r="X6" s="39">
        <f>Februar!Z30</f>
        <v>0</v>
      </c>
      <c r="Y6" s="40"/>
      <c r="Z6" s="39">
        <f>Februar!AB30</f>
        <v>1296.25</v>
      </c>
      <c r="AA6" s="40"/>
      <c r="AB6" s="39">
        <f>Februar!AD30</f>
        <v>0</v>
      </c>
      <c r="AC6" s="40"/>
      <c r="AD6" s="39">
        <f>Februar!AF30</f>
        <v>500</v>
      </c>
      <c r="AE6" s="40"/>
      <c r="AF6" s="39">
        <f>Februar!AH30</f>
        <v>0</v>
      </c>
      <c r="AG6" s="40"/>
      <c r="AH6" s="39">
        <f>Februar!AJ30</f>
        <v>0</v>
      </c>
      <c r="AI6" s="40"/>
      <c r="AJ6" s="39">
        <f>Februar!AL30</f>
        <v>41.5</v>
      </c>
      <c r="AK6" s="40"/>
      <c r="AL6" s="39">
        <f>Februar!AN30</f>
        <v>0</v>
      </c>
      <c r="AM6" s="40"/>
      <c r="AN6" s="24">
        <f aca="true" t="shared" si="0" ref="AN6:AN30">SUM(B6:AM6)</f>
        <v>19604.63</v>
      </c>
    </row>
    <row r="7" spans="1:40" ht="15.75">
      <c r="A7" t="s">
        <v>47</v>
      </c>
      <c r="B7" s="46">
        <f>Mars!D30</f>
        <v>0</v>
      </c>
      <c r="C7" s="47"/>
      <c r="D7" s="46">
        <f>Mars!F30</f>
        <v>0</v>
      </c>
      <c r="E7" s="47"/>
      <c r="F7" s="46">
        <f>Mars!H30</f>
        <v>0</v>
      </c>
      <c r="G7" s="47"/>
      <c r="H7" s="46">
        <f>Mars!J30</f>
        <v>-500</v>
      </c>
      <c r="I7" s="47"/>
      <c r="J7" s="46">
        <f>Mars!L30</f>
        <v>18691.4</v>
      </c>
      <c r="K7" s="47"/>
      <c r="L7" s="46">
        <f>Mars!N30</f>
        <v>0</v>
      </c>
      <c r="M7" s="47"/>
      <c r="N7" s="46">
        <f>Mars!P30</f>
        <v>0</v>
      </c>
      <c r="O7" s="47"/>
      <c r="P7" s="46">
        <f>Mars!R30</f>
        <v>0</v>
      </c>
      <c r="Q7" s="47"/>
      <c r="R7" s="46">
        <f>Mars!T30</f>
        <v>-1333.22</v>
      </c>
      <c r="S7" s="47"/>
      <c r="T7" s="46">
        <f>Mars!V30</f>
        <v>-589.49</v>
      </c>
      <c r="U7" s="47"/>
      <c r="V7" s="46">
        <f>Mars!X30</f>
        <v>0</v>
      </c>
      <c r="W7" s="47"/>
      <c r="X7" s="46">
        <f>Mars!Z30</f>
        <v>0</v>
      </c>
      <c r="Y7" s="47"/>
      <c r="Z7" s="46">
        <f>Mars!AB30</f>
        <v>1322.77</v>
      </c>
      <c r="AA7" s="47"/>
      <c r="AB7" s="46">
        <f>Mars!AD30</f>
        <v>0</v>
      </c>
      <c r="AC7" s="47"/>
      <c r="AD7" s="46">
        <f>Mars!AF30</f>
        <v>500</v>
      </c>
      <c r="AE7" s="47"/>
      <c r="AF7" s="46">
        <f>Mars!AH30</f>
        <v>0</v>
      </c>
      <c r="AG7" s="47"/>
      <c r="AH7" s="46">
        <f>Mars!AJ30</f>
        <v>0</v>
      </c>
      <c r="AI7" s="47"/>
      <c r="AJ7" s="46">
        <f>Mars!AL30</f>
        <v>40</v>
      </c>
      <c r="AK7" s="47"/>
      <c r="AL7" s="46">
        <f>Mars!AN30</f>
        <v>1000</v>
      </c>
      <c r="AM7" s="47"/>
      <c r="AN7" s="24">
        <f t="shared" si="0"/>
        <v>19131.46</v>
      </c>
    </row>
    <row r="8" spans="1:40" ht="15.75">
      <c r="A8" t="s">
        <v>48</v>
      </c>
      <c r="B8" s="39">
        <f>April!D30</f>
        <v>0</v>
      </c>
      <c r="C8" s="40"/>
      <c r="D8" s="39">
        <f>April!F30</f>
        <v>0</v>
      </c>
      <c r="E8" s="40"/>
      <c r="F8" s="39">
        <f>April!H30</f>
        <v>0</v>
      </c>
      <c r="G8" s="40"/>
      <c r="H8" s="39">
        <f>April!J30</f>
        <v>1000</v>
      </c>
      <c r="I8" s="40"/>
      <c r="J8" s="39">
        <f>April!L30</f>
        <v>15869.82</v>
      </c>
      <c r="K8" s="40"/>
      <c r="L8" s="39">
        <f>April!N30</f>
        <v>0</v>
      </c>
      <c r="M8" s="40"/>
      <c r="N8" s="39">
        <f>April!P30</f>
        <v>0</v>
      </c>
      <c r="O8" s="40"/>
      <c r="P8" s="39">
        <f>April!R30</f>
        <v>0</v>
      </c>
      <c r="Q8" s="40"/>
      <c r="R8" s="39">
        <f>April!T30</f>
        <v>-1444.2399999999996</v>
      </c>
      <c r="S8" s="40"/>
      <c r="T8" s="39">
        <f>April!V30</f>
        <v>-196.5</v>
      </c>
      <c r="U8" s="40"/>
      <c r="V8" s="39">
        <f>April!X30</f>
        <v>0</v>
      </c>
      <c r="W8" s="40"/>
      <c r="X8" s="39">
        <f>April!Z30</f>
        <v>0</v>
      </c>
      <c r="Y8" s="40"/>
      <c r="Z8" s="39">
        <f>April!AB30</f>
        <v>0</v>
      </c>
      <c r="AA8" s="40"/>
      <c r="AB8" s="39">
        <f>April!AD30</f>
        <v>0</v>
      </c>
      <c r="AC8" s="40"/>
      <c r="AD8" s="39">
        <f>April!AF30</f>
        <v>500</v>
      </c>
      <c r="AE8" s="40"/>
      <c r="AF8" s="39">
        <f>April!AH30</f>
        <v>0</v>
      </c>
      <c r="AG8" s="40"/>
      <c r="AH8" s="39">
        <f>April!AJ30</f>
        <v>0</v>
      </c>
      <c r="AI8" s="40"/>
      <c r="AJ8" s="39">
        <f>April!AL30</f>
        <v>47.5</v>
      </c>
      <c r="AK8" s="40"/>
      <c r="AL8" s="39">
        <f>April!AN30</f>
        <v>0</v>
      </c>
      <c r="AM8" s="40"/>
      <c r="AN8" s="24">
        <f t="shared" si="0"/>
        <v>15776.58</v>
      </c>
    </row>
    <row r="9" spans="1:40" ht="15.75">
      <c r="A9" t="s">
        <v>49</v>
      </c>
      <c r="B9" s="46">
        <f>Mai!D30</f>
        <v>0</v>
      </c>
      <c r="C9" s="47"/>
      <c r="D9" s="46">
        <f>Mai!F30</f>
        <v>0</v>
      </c>
      <c r="E9" s="47"/>
      <c r="F9" s="46">
        <f>Mai!H30</f>
        <v>0</v>
      </c>
      <c r="G9" s="47"/>
      <c r="H9" s="46">
        <f>Mai!J30</f>
        <v>1000</v>
      </c>
      <c r="I9" s="47"/>
      <c r="J9" s="46">
        <f>Mai!L30</f>
        <v>16227.350000000002</v>
      </c>
      <c r="K9" s="47"/>
      <c r="L9" s="46">
        <f>Mai!N30</f>
        <v>0</v>
      </c>
      <c r="M9" s="47"/>
      <c r="N9" s="46">
        <f>Mai!P30</f>
        <v>0</v>
      </c>
      <c r="O9" s="47"/>
      <c r="P9" s="46">
        <f>Mai!R30</f>
        <v>0</v>
      </c>
      <c r="Q9" s="47"/>
      <c r="R9" s="46">
        <f>Mai!T30</f>
        <v>-1724.23</v>
      </c>
      <c r="S9" s="47"/>
      <c r="T9" s="46">
        <f>Mai!V30</f>
        <v>0</v>
      </c>
      <c r="U9" s="47"/>
      <c r="V9" s="46">
        <f>Mai!X30</f>
        <v>0</v>
      </c>
      <c r="W9" s="47"/>
      <c r="X9" s="46">
        <f>Mai!Z30</f>
        <v>-1886.16</v>
      </c>
      <c r="Y9" s="47"/>
      <c r="Z9" s="46">
        <f>Mai!AB30</f>
        <v>1706.36</v>
      </c>
      <c r="AA9" s="47"/>
      <c r="AB9" s="46">
        <f>Mai!AD30</f>
        <v>0</v>
      </c>
      <c r="AC9" s="47"/>
      <c r="AD9" s="46">
        <f>Mai!AF30</f>
        <v>500</v>
      </c>
      <c r="AE9" s="47"/>
      <c r="AF9" s="46">
        <f>Mai!AH30</f>
        <v>0</v>
      </c>
      <c r="AG9" s="47"/>
      <c r="AH9" s="46">
        <f>Mai!AJ30</f>
        <v>0</v>
      </c>
      <c r="AI9" s="47"/>
      <c r="AJ9" s="46">
        <f>Mai!AL30</f>
        <v>46.5</v>
      </c>
      <c r="AK9" s="47"/>
      <c r="AL9" s="46">
        <f>Mai!AN30</f>
        <v>0</v>
      </c>
      <c r="AM9" s="47"/>
      <c r="AN9" s="24">
        <f t="shared" si="0"/>
        <v>15869.820000000003</v>
      </c>
    </row>
    <row r="10" spans="1:40" ht="15.75">
      <c r="A10" t="s">
        <v>50</v>
      </c>
      <c r="B10" s="39">
        <f>Juni!D30</f>
        <v>0</v>
      </c>
      <c r="C10" s="40"/>
      <c r="D10" s="39">
        <f>Juni!F30</f>
        <v>0</v>
      </c>
      <c r="E10" s="40"/>
      <c r="F10" s="39">
        <f>Juni!H30</f>
        <v>0</v>
      </c>
      <c r="G10" s="40"/>
      <c r="H10" s="39">
        <f>Juni!J30</f>
        <v>-500</v>
      </c>
      <c r="I10" s="40"/>
      <c r="J10" s="39">
        <f>Juni!L30</f>
        <v>15119.190000000002</v>
      </c>
      <c r="K10" s="40"/>
      <c r="L10" s="39">
        <f>Juni!N30</f>
        <v>0</v>
      </c>
      <c r="M10" s="40"/>
      <c r="N10" s="39">
        <f>Juni!P30</f>
        <v>0</v>
      </c>
      <c r="O10" s="40"/>
      <c r="P10" s="39">
        <f>Juni!R30</f>
        <v>0</v>
      </c>
      <c r="Q10" s="40"/>
      <c r="R10" s="39">
        <f>Juni!T30</f>
        <v>-1102.1399999999999</v>
      </c>
      <c r="S10" s="40"/>
      <c r="T10" s="39">
        <f>Juni!V30</f>
        <v>0</v>
      </c>
      <c r="U10" s="40"/>
      <c r="V10" s="39">
        <f>Juni!X30</f>
        <v>0</v>
      </c>
      <c r="W10" s="40"/>
      <c r="X10" s="39">
        <f>Juni!Z30</f>
        <v>0</v>
      </c>
      <c r="Y10" s="40"/>
      <c r="Z10" s="39">
        <f>Juni!AB30</f>
        <v>2066.3</v>
      </c>
      <c r="AA10" s="40"/>
      <c r="AB10" s="39">
        <f>Juni!AD30</f>
        <v>0</v>
      </c>
      <c r="AC10" s="40"/>
      <c r="AD10" s="39">
        <f>Juni!AF30</f>
        <v>500</v>
      </c>
      <c r="AE10" s="40"/>
      <c r="AF10" s="39">
        <f>Juni!AH30</f>
        <v>0</v>
      </c>
      <c r="AG10" s="40"/>
      <c r="AH10" s="39">
        <f>Juni!AJ30</f>
        <v>0</v>
      </c>
      <c r="AI10" s="40"/>
      <c r="AJ10" s="39">
        <f>Juni!AL30</f>
        <v>44</v>
      </c>
      <c r="AK10" s="40"/>
      <c r="AL10" s="39">
        <f>Juni!AN30</f>
        <v>0</v>
      </c>
      <c r="AM10" s="40"/>
      <c r="AN10" s="24">
        <f t="shared" si="0"/>
        <v>16127.350000000002</v>
      </c>
    </row>
    <row r="11" spans="1:40" ht="15.75">
      <c r="A11" t="s">
        <v>51</v>
      </c>
      <c r="B11" s="46">
        <f>Juli!D30</f>
        <v>0</v>
      </c>
      <c r="C11" s="47"/>
      <c r="D11" s="46">
        <f>Juli!F30</f>
        <v>0</v>
      </c>
      <c r="E11" s="47"/>
      <c r="F11" s="46">
        <f>Juli!H30</f>
        <v>0</v>
      </c>
      <c r="G11" s="47"/>
      <c r="H11" s="46">
        <f>Juli!J30</f>
        <v>-500</v>
      </c>
      <c r="I11" s="47"/>
      <c r="J11" s="46">
        <f>Juli!L30</f>
        <v>15921.620000000003</v>
      </c>
      <c r="K11" s="47"/>
      <c r="L11" s="46">
        <f>Juli!N30</f>
        <v>0</v>
      </c>
      <c r="M11" s="47"/>
      <c r="N11" s="46">
        <f>Juli!P30</f>
        <v>0</v>
      </c>
      <c r="O11" s="47"/>
      <c r="P11" s="46">
        <f>Juli!R30</f>
        <v>0</v>
      </c>
      <c r="Q11" s="47"/>
      <c r="R11" s="46">
        <f>Juli!T30</f>
        <v>-841.9300000000001</v>
      </c>
      <c r="S11" s="47"/>
      <c r="T11" s="46">
        <f>Juli!V30</f>
        <v>0</v>
      </c>
      <c r="U11" s="47"/>
      <c r="V11" s="46">
        <f>Juli!X30</f>
        <v>0</v>
      </c>
      <c r="W11" s="47"/>
      <c r="X11" s="46">
        <f>Juli!Z30</f>
        <v>0</v>
      </c>
      <c r="Y11" s="47"/>
      <c r="Z11" s="46">
        <f>Juli!AB30</f>
        <v>0</v>
      </c>
      <c r="AA11" s="47"/>
      <c r="AB11" s="46">
        <f>Juli!AD30</f>
        <v>0</v>
      </c>
      <c r="AC11" s="47"/>
      <c r="AD11" s="46">
        <f>Juli!AF30</f>
        <v>500</v>
      </c>
      <c r="AE11" s="47"/>
      <c r="AF11" s="46">
        <f>Juli!AH30</f>
        <v>0</v>
      </c>
      <c r="AG11" s="47"/>
      <c r="AH11" s="46">
        <f>Juli!AJ30</f>
        <v>0</v>
      </c>
      <c r="AI11" s="47"/>
      <c r="AJ11" s="46">
        <f>Juli!AL30</f>
        <v>42.5</v>
      </c>
      <c r="AK11" s="47"/>
      <c r="AL11" s="46">
        <f>Juli!AN30</f>
        <v>0</v>
      </c>
      <c r="AM11" s="47"/>
      <c r="AN11" s="24">
        <f t="shared" si="0"/>
        <v>15122.190000000002</v>
      </c>
    </row>
    <row r="12" spans="1:40" ht="15.75">
      <c r="A12" t="s">
        <v>52</v>
      </c>
      <c r="B12" s="39">
        <f>August!D30</f>
        <v>1074.1</v>
      </c>
      <c r="C12" s="40"/>
      <c r="D12" s="39">
        <f>August!F30</f>
        <v>0</v>
      </c>
      <c r="E12" s="40"/>
      <c r="F12" s="39">
        <f>August!H30</f>
        <v>0</v>
      </c>
      <c r="G12" s="40"/>
      <c r="H12" s="39">
        <f>August!J30</f>
        <v>1000</v>
      </c>
      <c r="I12" s="40"/>
      <c r="J12" s="39">
        <f>August!L30</f>
        <v>12212.040000000005</v>
      </c>
      <c r="K12" s="40"/>
      <c r="L12" s="39">
        <f>August!N30</f>
        <v>0</v>
      </c>
      <c r="M12" s="40"/>
      <c r="N12" s="39">
        <f>August!P30</f>
        <v>0</v>
      </c>
      <c r="O12" s="40"/>
      <c r="P12" s="39">
        <f>August!R30</f>
        <v>0</v>
      </c>
      <c r="Q12" s="40"/>
      <c r="R12" s="39">
        <f>August!T30</f>
        <v>-1232.9999999999998</v>
      </c>
      <c r="S12" s="40"/>
      <c r="T12" s="39">
        <f>August!V30</f>
        <v>0</v>
      </c>
      <c r="U12" s="40"/>
      <c r="V12" s="39">
        <f>August!X30</f>
        <v>0</v>
      </c>
      <c r="W12" s="40"/>
      <c r="X12" s="39">
        <f>August!Z30</f>
        <v>0</v>
      </c>
      <c r="Y12" s="40"/>
      <c r="Z12" s="39">
        <f>August!AB30</f>
        <v>2328.48</v>
      </c>
      <c r="AA12" s="40"/>
      <c r="AB12" s="39">
        <f>August!AD30</f>
        <v>0</v>
      </c>
      <c r="AC12" s="40"/>
      <c r="AD12" s="39">
        <f>August!AF30</f>
        <v>500</v>
      </c>
      <c r="AE12" s="40"/>
      <c r="AF12" s="39">
        <f>August!AH30</f>
        <v>0</v>
      </c>
      <c r="AG12" s="40"/>
      <c r="AH12" s="39">
        <f>August!AJ30</f>
        <v>0</v>
      </c>
      <c r="AI12" s="40"/>
      <c r="AJ12" s="39">
        <f>August!AL30</f>
        <v>40</v>
      </c>
      <c r="AK12" s="40"/>
      <c r="AL12" s="39">
        <f>August!AN30</f>
        <v>0</v>
      </c>
      <c r="AM12" s="40"/>
      <c r="AN12" s="24">
        <f t="shared" si="0"/>
        <v>15921.620000000004</v>
      </c>
    </row>
    <row r="13" spans="1:40" ht="15.75">
      <c r="A13" t="s">
        <v>53</v>
      </c>
      <c r="B13" s="46">
        <f>September!D30</f>
        <v>0</v>
      </c>
      <c r="C13" s="47"/>
      <c r="D13" s="46">
        <f>September!F30</f>
        <v>0</v>
      </c>
      <c r="E13" s="47"/>
      <c r="F13" s="46">
        <f>September!H30</f>
        <v>0</v>
      </c>
      <c r="G13" s="47"/>
      <c r="H13" s="46">
        <f>September!J30</f>
        <v>-500</v>
      </c>
      <c r="I13" s="47"/>
      <c r="J13" s="46">
        <f>September!L30</f>
        <v>14254.250000000004</v>
      </c>
      <c r="K13" s="47"/>
      <c r="L13" s="46">
        <f>September!N30</f>
        <v>0</v>
      </c>
      <c r="M13" s="47"/>
      <c r="N13" s="46">
        <f>September!P30</f>
        <v>0</v>
      </c>
      <c r="O13" s="47"/>
      <c r="P13" s="46">
        <f>September!R30</f>
        <v>0</v>
      </c>
      <c r="Q13" s="47"/>
      <c r="R13" s="46">
        <f>September!T30</f>
        <v>-1621.0700000000002</v>
      </c>
      <c r="S13" s="47"/>
      <c r="T13" s="46">
        <f>September!V30</f>
        <v>0</v>
      </c>
      <c r="U13" s="47"/>
      <c r="V13" s="46">
        <f>September!X30</f>
        <v>0</v>
      </c>
      <c r="W13" s="47"/>
      <c r="X13" s="46">
        <f>September!Z30</f>
        <v>-2729.06</v>
      </c>
      <c r="Y13" s="47"/>
      <c r="Z13" s="46">
        <f>September!AB30</f>
        <v>1954.42</v>
      </c>
      <c r="AA13" s="47"/>
      <c r="AB13" s="46">
        <f>September!AD30</f>
        <v>0</v>
      </c>
      <c r="AC13" s="47"/>
      <c r="AD13" s="46">
        <f>September!AF30</f>
        <v>500</v>
      </c>
      <c r="AE13" s="47"/>
      <c r="AF13" s="46">
        <f>September!AH30</f>
        <v>304</v>
      </c>
      <c r="AG13" s="47"/>
      <c r="AH13" s="46">
        <f>September!AJ30</f>
        <v>0</v>
      </c>
      <c r="AI13" s="47"/>
      <c r="AJ13" s="46">
        <f>September!AL30</f>
        <v>49.5</v>
      </c>
      <c r="AK13" s="47"/>
      <c r="AL13" s="46">
        <f>September!AN30</f>
        <v>0</v>
      </c>
      <c r="AM13" s="47"/>
      <c r="AN13" s="24">
        <f t="shared" si="0"/>
        <v>12212.040000000005</v>
      </c>
    </row>
    <row r="14" spans="1:40" ht="15.75">
      <c r="A14" t="s">
        <v>54</v>
      </c>
      <c r="B14" s="39">
        <f>Oktober!D30</f>
        <v>0</v>
      </c>
      <c r="C14" s="40"/>
      <c r="D14" s="39">
        <f>Oktober!F30</f>
        <v>0</v>
      </c>
      <c r="E14" s="40"/>
      <c r="F14" s="39">
        <f>Oktober!H30</f>
        <v>0</v>
      </c>
      <c r="G14" s="40"/>
      <c r="H14" s="39">
        <f>Oktober!J30</f>
        <v>-500</v>
      </c>
      <c r="I14" s="40"/>
      <c r="J14" s="39">
        <f>Oktober!L30</f>
        <v>14660.230000000003</v>
      </c>
      <c r="K14" s="40"/>
      <c r="L14" s="39">
        <f>Oktober!N30</f>
        <v>0</v>
      </c>
      <c r="M14" s="40"/>
      <c r="N14" s="39">
        <f>Oktober!P30</f>
        <v>0</v>
      </c>
      <c r="O14" s="40"/>
      <c r="P14" s="39">
        <f>Oktober!R30</f>
        <v>0</v>
      </c>
      <c r="Q14" s="40"/>
      <c r="R14" s="39">
        <f>Oktober!T30</f>
        <v>-1333.23</v>
      </c>
      <c r="S14" s="40"/>
      <c r="T14" s="39">
        <f>Oktober!V30</f>
        <v>-98.25</v>
      </c>
      <c r="U14" s="40"/>
      <c r="V14" s="39">
        <f>Oktober!X30</f>
        <v>0</v>
      </c>
      <c r="W14" s="40"/>
      <c r="X14" s="39">
        <f>Oktober!Z30</f>
        <v>0</v>
      </c>
      <c r="Y14" s="40"/>
      <c r="Z14" s="39">
        <f>Oktober!AB30</f>
        <v>0</v>
      </c>
      <c r="AA14" s="40"/>
      <c r="AB14" s="39">
        <f>Oktober!AD30</f>
        <v>0</v>
      </c>
      <c r="AC14" s="40"/>
      <c r="AD14" s="39">
        <f>Oktober!AF30</f>
        <v>500</v>
      </c>
      <c r="AE14" s="40"/>
      <c r="AF14" s="39">
        <f>Oktober!AH30</f>
        <v>0</v>
      </c>
      <c r="AG14" s="40"/>
      <c r="AH14" s="39">
        <f>Oktober!AJ30</f>
        <v>0</v>
      </c>
      <c r="AI14" s="40"/>
      <c r="AJ14" s="39">
        <f>Oktober!AL30</f>
        <v>267.5</v>
      </c>
      <c r="AK14" s="40"/>
      <c r="AL14" s="39">
        <f>Oktober!AN30</f>
        <v>0</v>
      </c>
      <c r="AM14" s="40"/>
      <c r="AN14" s="24">
        <f t="shared" si="0"/>
        <v>13496.250000000004</v>
      </c>
    </row>
    <row r="15" spans="1:40" ht="15.75">
      <c r="A15" t="s">
        <v>55</v>
      </c>
      <c r="B15" s="46">
        <f>November!D30</f>
        <v>0</v>
      </c>
      <c r="C15" s="47"/>
      <c r="D15" s="46">
        <f>November!F30</f>
        <v>0</v>
      </c>
      <c r="E15" s="47"/>
      <c r="F15" s="46">
        <f>November!H30</f>
        <v>0</v>
      </c>
      <c r="G15" s="47"/>
      <c r="H15" s="46">
        <f>November!J30</f>
        <v>-500</v>
      </c>
      <c r="I15" s="47"/>
      <c r="J15" s="46">
        <f>November!L30</f>
        <v>16627.640000000003</v>
      </c>
      <c r="K15" s="47"/>
      <c r="L15" s="46">
        <f>November!N30</f>
        <v>0</v>
      </c>
      <c r="M15" s="47"/>
      <c r="N15" s="46">
        <f>November!P30</f>
        <v>0</v>
      </c>
      <c r="O15" s="47"/>
      <c r="P15" s="46">
        <f>November!R30</f>
        <v>0</v>
      </c>
      <c r="Q15" s="47"/>
      <c r="R15" s="46">
        <f>November!T30</f>
        <v>-1976.4799999999993</v>
      </c>
      <c r="S15" s="47"/>
      <c r="T15" s="46">
        <f>November!V30</f>
        <v>-1658.75</v>
      </c>
      <c r="U15" s="47"/>
      <c r="V15" s="46">
        <f>November!X30</f>
        <v>0</v>
      </c>
      <c r="W15" s="47"/>
      <c r="X15" s="46">
        <f>November!Z30</f>
        <v>0</v>
      </c>
      <c r="Y15" s="47"/>
      <c r="Z15" s="46">
        <f>November!AB30</f>
        <v>0</v>
      </c>
      <c r="AA15" s="47"/>
      <c r="AB15" s="46">
        <f>November!AD30</f>
        <v>0</v>
      </c>
      <c r="AC15" s="47"/>
      <c r="AD15" s="46">
        <f>November!AF30</f>
        <v>500</v>
      </c>
      <c r="AE15" s="47"/>
      <c r="AF15" s="46">
        <f>November!AH30</f>
        <v>0</v>
      </c>
      <c r="AG15" s="47"/>
      <c r="AH15" s="46">
        <f>November!AJ30</f>
        <v>814</v>
      </c>
      <c r="AI15" s="47"/>
      <c r="AJ15" s="46">
        <f>November!AL30</f>
        <v>47</v>
      </c>
      <c r="AK15" s="47"/>
      <c r="AL15" s="46">
        <f>November!AN30</f>
        <v>806.82</v>
      </c>
      <c r="AM15" s="47"/>
      <c r="AN15" s="24">
        <f t="shared" si="0"/>
        <v>14660.230000000003</v>
      </c>
    </row>
    <row r="16" spans="1:40" ht="15.75">
      <c r="A16" t="s">
        <v>56</v>
      </c>
      <c r="B16" s="39">
        <f>Desember!D30</f>
        <v>0</v>
      </c>
      <c r="C16" s="40"/>
      <c r="D16" s="39">
        <f>Desember!F30</f>
        <v>0</v>
      </c>
      <c r="E16" s="40"/>
      <c r="F16" s="39">
        <f>Desember!H30</f>
        <v>0</v>
      </c>
      <c r="G16" s="40"/>
      <c r="H16" s="39">
        <f>Desember!J30</f>
        <v>1500</v>
      </c>
      <c r="I16" s="40"/>
      <c r="J16" s="39">
        <f>Desember!L30</f>
        <v>22805.15</v>
      </c>
      <c r="K16" s="40"/>
      <c r="L16" s="39">
        <f>Desember!N30</f>
        <v>0</v>
      </c>
      <c r="M16" s="40"/>
      <c r="N16" s="39">
        <f>Desember!P30</f>
        <v>0</v>
      </c>
      <c r="O16" s="40"/>
      <c r="P16" s="39">
        <f>Desember!R30</f>
        <v>0</v>
      </c>
      <c r="Q16" s="40"/>
      <c r="R16" s="39">
        <f>Desember!T30</f>
        <v>-1199.07</v>
      </c>
      <c r="S16" s="40"/>
      <c r="T16" s="39">
        <f>Desember!V30</f>
        <v>-97.75</v>
      </c>
      <c r="U16" s="40"/>
      <c r="V16" s="39">
        <f>Desember!X30</f>
        <v>-14040.64</v>
      </c>
      <c r="W16" s="40"/>
      <c r="X16" s="39">
        <f>Desember!Z30</f>
        <v>0</v>
      </c>
      <c r="Y16" s="40"/>
      <c r="Z16" s="39">
        <f>Desember!AB30</f>
        <v>3009.74</v>
      </c>
      <c r="AA16" s="40"/>
      <c r="AB16" s="39">
        <f>Desember!AD30</f>
        <v>0</v>
      </c>
      <c r="AC16" s="40"/>
      <c r="AD16" s="39">
        <f>Desember!AF30</f>
        <v>0</v>
      </c>
      <c r="AE16" s="40"/>
      <c r="AF16" s="39">
        <f>Desember!AH30</f>
        <v>0</v>
      </c>
      <c r="AG16" s="40"/>
      <c r="AH16" s="39">
        <f>Desember!AJ30</f>
        <v>0</v>
      </c>
      <c r="AI16" s="40"/>
      <c r="AJ16" s="39">
        <f>Desember!AL30</f>
        <v>91</v>
      </c>
      <c r="AK16" s="40"/>
      <c r="AL16" s="39">
        <f>Desember!AN30</f>
        <v>4559.21</v>
      </c>
      <c r="AM16" s="40"/>
      <c r="AN16" s="24">
        <f t="shared" si="0"/>
        <v>16627.640000000003</v>
      </c>
    </row>
    <row r="17" spans="2:40" ht="15.75">
      <c r="B17" s="46"/>
      <c r="C17" s="47"/>
      <c r="D17" s="46"/>
      <c r="E17" s="47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/>
      <c r="Q17" s="47"/>
      <c r="R17" s="46"/>
      <c r="S17" s="47"/>
      <c r="T17" s="30"/>
      <c r="U17" s="30"/>
      <c r="V17" s="30"/>
      <c r="W17" s="30"/>
      <c r="X17" s="30"/>
      <c r="Y17" s="30"/>
      <c r="Z17" s="46"/>
      <c r="AA17" s="47"/>
      <c r="AB17" s="46"/>
      <c r="AC17" s="47"/>
      <c r="AD17" s="46"/>
      <c r="AE17" s="47"/>
      <c r="AF17" s="30"/>
      <c r="AG17" s="30"/>
      <c r="AH17" s="66"/>
      <c r="AI17" s="47"/>
      <c r="AJ17" s="46"/>
      <c r="AK17" s="47"/>
      <c r="AL17" s="46"/>
      <c r="AM17" s="47"/>
      <c r="AN17" s="24">
        <f t="shared" si="0"/>
        <v>0</v>
      </c>
    </row>
    <row r="18" spans="2:40" ht="15.75">
      <c r="B18" s="39"/>
      <c r="C18" s="40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53"/>
      <c r="AI18" s="54"/>
      <c r="AJ18" s="39"/>
      <c r="AK18" s="40"/>
      <c r="AL18" s="65"/>
      <c r="AM18" s="65"/>
      <c r="AN18" s="24">
        <f t="shared" si="0"/>
        <v>0</v>
      </c>
    </row>
    <row r="19" spans="2:40" ht="15.75"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46"/>
      <c r="S19" s="47"/>
      <c r="T19" s="30"/>
      <c r="U19" s="30"/>
      <c r="V19" s="30"/>
      <c r="W19" s="30"/>
      <c r="X19" s="30"/>
      <c r="Y19" s="30"/>
      <c r="Z19" s="46"/>
      <c r="AA19" s="47"/>
      <c r="AB19" s="30"/>
      <c r="AC19" s="30"/>
      <c r="AD19" s="46"/>
      <c r="AE19" s="47"/>
      <c r="AF19" s="30"/>
      <c r="AG19" s="30"/>
      <c r="AH19" s="30"/>
      <c r="AI19" s="30"/>
      <c r="AJ19" s="46"/>
      <c r="AK19" s="47"/>
      <c r="AL19" s="46"/>
      <c r="AM19" s="47"/>
      <c r="AN19" s="24">
        <f t="shared" si="0"/>
        <v>0</v>
      </c>
    </row>
    <row r="20" spans="2:40" ht="15.75"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53"/>
      <c r="AI20" s="54"/>
      <c r="AJ20" s="39"/>
      <c r="AK20" s="40"/>
      <c r="AL20" s="65"/>
      <c r="AM20" s="65"/>
      <c r="AN20" s="24">
        <f t="shared" si="0"/>
        <v>0</v>
      </c>
    </row>
    <row r="21" spans="2:40" ht="15.75">
      <c r="B21" s="46"/>
      <c r="C21" s="47"/>
      <c r="D21" s="46"/>
      <c r="E21" s="47"/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/>
      <c r="Q21" s="47"/>
      <c r="R21" s="46"/>
      <c r="S21" s="47"/>
      <c r="T21" s="30"/>
      <c r="U21" s="30"/>
      <c r="V21" s="30"/>
      <c r="W21" s="30"/>
      <c r="X21" s="30"/>
      <c r="Y21" s="30"/>
      <c r="Z21" s="46"/>
      <c r="AA21" s="47"/>
      <c r="AB21" s="30"/>
      <c r="AC21" s="30"/>
      <c r="AD21" s="46"/>
      <c r="AE21" s="47"/>
      <c r="AF21" s="30"/>
      <c r="AG21" s="30"/>
      <c r="AH21" s="30"/>
      <c r="AI21" s="30"/>
      <c r="AJ21" s="46"/>
      <c r="AK21" s="47"/>
      <c r="AL21" s="46"/>
      <c r="AM21" s="47"/>
      <c r="AN21" s="24">
        <f t="shared" si="0"/>
        <v>0</v>
      </c>
    </row>
    <row r="22" spans="2:40" ht="15.75"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53"/>
      <c r="AI22" s="54"/>
      <c r="AJ22" s="39"/>
      <c r="AK22" s="40"/>
      <c r="AL22" s="65"/>
      <c r="AM22" s="65"/>
      <c r="AN22" s="24">
        <f t="shared" si="0"/>
        <v>0</v>
      </c>
    </row>
    <row r="23" spans="2:40" ht="15.75">
      <c r="B23" s="46"/>
      <c r="C23" s="47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30"/>
      <c r="U23" s="30"/>
      <c r="V23" s="30"/>
      <c r="W23" s="30"/>
      <c r="X23" s="30"/>
      <c r="Y23" s="30"/>
      <c r="Z23" s="46"/>
      <c r="AA23" s="47"/>
      <c r="AB23" s="30"/>
      <c r="AC23" s="30"/>
      <c r="AD23" s="46"/>
      <c r="AE23" s="47"/>
      <c r="AF23" s="30"/>
      <c r="AG23" s="30"/>
      <c r="AH23" s="30"/>
      <c r="AI23" s="30"/>
      <c r="AJ23" s="46"/>
      <c r="AK23" s="47"/>
      <c r="AL23" s="46"/>
      <c r="AM23" s="47"/>
      <c r="AN23" s="24">
        <f t="shared" si="0"/>
        <v>0</v>
      </c>
    </row>
    <row r="24" spans="2:40" ht="15.75">
      <c r="B24" s="39"/>
      <c r="C24" s="40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53"/>
      <c r="AI24" s="54"/>
      <c r="AJ24" s="39"/>
      <c r="AK24" s="40"/>
      <c r="AL24" s="65"/>
      <c r="AM24" s="65"/>
      <c r="AN24" s="24">
        <f t="shared" si="0"/>
        <v>0</v>
      </c>
    </row>
    <row r="25" spans="2:40" ht="15.75">
      <c r="B25" s="46"/>
      <c r="C25" s="47"/>
      <c r="D25" s="46"/>
      <c r="E25" s="47"/>
      <c r="F25" s="46"/>
      <c r="G25" s="47"/>
      <c r="H25" s="46"/>
      <c r="I25" s="47"/>
      <c r="J25" s="46"/>
      <c r="K25" s="47"/>
      <c r="L25" s="46"/>
      <c r="M25" s="47"/>
      <c r="N25" s="46"/>
      <c r="O25" s="47"/>
      <c r="P25" s="46"/>
      <c r="Q25" s="47"/>
      <c r="R25" s="46"/>
      <c r="S25" s="47"/>
      <c r="T25" s="30"/>
      <c r="U25" s="30"/>
      <c r="V25" s="30"/>
      <c r="W25" s="30"/>
      <c r="X25" s="30"/>
      <c r="Y25" s="30"/>
      <c r="Z25" s="46"/>
      <c r="AA25" s="47"/>
      <c r="AB25" s="30"/>
      <c r="AC25" s="30"/>
      <c r="AD25" s="46"/>
      <c r="AE25" s="47"/>
      <c r="AF25" s="30"/>
      <c r="AG25" s="30"/>
      <c r="AH25" s="30"/>
      <c r="AI25" s="30"/>
      <c r="AJ25" s="46"/>
      <c r="AK25" s="47"/>
      <c r="AL25" s="46"/>
      <c r="AM25" s="47"/>
      <c r="AN25" s="24">
        <f t="shared" si="0"/>
        <v>0</v>
      </c>
    </row>
    <row r="26" spans="2:40" ht="15.75">
      <c r="B26" s="39"/>
      <c r="C26" s="40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53"/>
      <c r="AI26" s="54"/>
      <c r="AJ26" s="39"/>
      <c r="AK26" s="40"/>
      <c r="AL26" s="65"/>
      <c r="AM26" s="65"/>
      <c r="AN26" s="24">
        <f t="shared" si="0"/>
        <v>0</v>
      </c>
    </row>
    <row r="27" spans="2:40" ht="15.75">
      <c r="B27" s="46"/>
      <c r="C27" s="47"/>
      <c r="D27" s="46"/>
      <c r="E27" s="47"/>
      <c r="F27" s="46"/>
      <c r="G27" s="47"/>
      <c r="H27" s="46"/>
      <c r="I27" s="47"/>
      <c r="J27" s="46"/>
      <c r="K27" s="47"/>
      <c r="L27" s="46"/>
      <c r="M27" s="47"/>
      <c r="N27" s="46"/>
      <c r="O27" s="47"/>
      <c r="P27" s="46"/>
      <c r="Q27" s="47"/>
      <c r="R27" s="46"/>
      <c r="S27" s="47"/>
      <c r="T27" s="30"/>
      <c r="U27" s="30"/>
      <c r="V27" s="30"/>
      <c r="W27" s="30"/>
      <c r="X27" s="30"/>
      <c r="Y27" s="30"/>
      <c r="Z27" s="46"/>
      <c r="AA27" s="47"/>
      <c r="AB27" s="30"/>
      <c r="AC27" s="30"/>
      <c r="AD27" s="46"/>
      <c r="AE27" s="47"/>
      <c r="AF27" s="30"/>
      <c r="AG27" s="30"/>
      <c r="AH27" s="30"/>
      <c r="AI27" s="30"/>
      <c r="AJ27" s="46"/>
      <c r="AK27" s="47"/>
      <c r="AL27" s="46"/>
      <c r="AM27" s="47"/>
      <c r="AN27" s="24">
        <f t="shared" si="0"/>
        <v>0</v>
      </c>
    </row>
    <row r="28" spans="2:40" ht="15.75"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53"/>
      <c r="AI28" s="54"/>
      <c r="AJ28" s="39"/>
      <c r="AK28" s="40"/>
      <c r="AL28" s="65"/>
      <c r="AM28" s="65"/>
      <c r="AN28" s="24">
        <f t="shared" si="0"/>
        <v>0</v>
      </c>
    </row>
    <row r="29" spans="2:40" ht="15.75">
      <c r="B29" s="39"/>
      <c r="C29" s="40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53"/>
      <c r="AI29" s="54"/>
      <c r="AJ29" s="39"/>
      <c r="AK29" s="40"/>
      <c r="AL29" s="65"/>
      <c r="AM29" s="65"/>
      <c r="AN29" s="24">
        <f t="shared" si="0"/>
        <v>0</v>
      </c>
    </row>
    <row r="30" spans="2:40" ht="15.75">
      <c r="B30" s="39">
        <f>SUM(B5:C29)</f>
        <v>1074.1</v>
      </c>
      <c r="C30" s="40"/>
      <c r="D30" s="39">
        <f aca="true" t="shared" si="1" ref="D30">SUM(D5:E29)</f>
        <v>0</v>
      </c>
      <c r="E30" s="40"/>
      <c r="F30" s="39">
        <f aca="true" t="shared" si="2" ref="F30">SUM(F5:G29)</f>
        <v>0</v>
      </c>
      <c r="G30" s="40"/>
      <c r="H30" s="39">
        <f aca="true" t="shared" si="3" ref="H30">SUM(H5:I29)</f>
        <v>2000</v>
      </c>
      <c r="I30" s="40"/>
      <c r="J30" s="39">
        <f>J16-J5</f>
        <v>3200.520000000004</v>
      </c>
      <c r="K30" s="40"/>
      <c r="L30" s="39">
        <f aca="true" t="shared" si="4" ref="L30">SUM(L5:M29)</f>
        <v>0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-14732.129999999997</v>
      </c>
      <c r="S30" s="40"/>
      <c r="T30" s="39">
        <f aca="true" t="shared" si="8" ref="T30">SUM(T5:U29)</f>
        <v>-3868.8500000000004</v>
      </c>
      <c r="U30" s="40"/>
      <c r="V30" s="39">
        <f aca="true" t="shared" si="9" ref="V30">SUM(V5:W29)</f>
        <v>-14040.64</v>
      </c>
      <c r="W30" s="40"/>
      <c r="X30" s="39">
        <f aca="true" t="shared" si="10" ref="X30">SUM(X5:Y29)</f>
        <v>-6480.01</v>
      </c>
      <c r="Y30" s="40"/>
      <c r="Z30" s="39">
        <f aca="true" t="shared" si="11" ref="Z30:AD30">SUM(Z5:AA29)</f>
        <v>13684.32</v>
      </c>
      <c r="AA30" s="40"/>
      <c r="AB30" s="39">
        <f t="shared" si="11"/>
        <v>0</v>
      </c>
      <c r="AC30" s="40"/>
      <c r="AD30" s="39">
        <f t="shared" si="11"/>
        <v>5500</v>
      </c>
      <c r="AE30" s="40"/>
      <c r="AF30" s="39">
        <f aca="true" t="shared" si="12" ref="AF30:AL30">SUM(AF5:AG29)</f>
        <v>304</v>
      </c>
      <c r="AG30" s="40"/>
      <c r="AH30" s="39">
        <f t="shared" si="12"/>
        <v>814</v>
      </c>
      <c r="AI30" s="40"/>
      <c r="AJ30" s="39">
        <f t="shared" si="12"/>
        <v>804</v>
      </c>
      <c r="AK30" s="40"/>
      <c r="AL30" s="39">
        <f t="shared" si="12"/>
        <v>6366.030000000001</v>
      </c>
      <c r="AM30" s="40"/>
      <c r="AN30" s="24">
        <f t="shared" si="0"/>
        <v>-5374.659999999994</v>
      </c>
    </row>
    <row r="36" spans="22:23" ht="15">
      <c r="V36" s="62" t="s">
        <v>63</v>
      </c>
      <c r="W36" s="62"/>
    </row>
    <row r="37" spans="22:23" ht="15">
      <c r="V37" s="67">
        <f>R30+Z30</f>
        <v>-1047.8099999999977</v>
      </c>
      <c r="W37" s="62"/>
    </row>
  </sheetData>
  <mergeCells count="505">
    <mergeCell ref="V37:W37"/>
    <mergeCell ref="V36:W36"/>
    <mergeCell ref="AD30:AE30"/>
    <mergeCell ref="AF30:AG30"/>
    <mergeCell ref="AH30:AI30"/>
    <mergeCell ref="AJ30:AK30"/>
    <mergeCell ref="AL30:AM30"/>
    <mergeCell ref="T5:U5"/>
    <mergeCell ref="V5:W5"/>
    <mergeCell ref="X5:Y5"/>
    <mergeCell ref="AB5:AC5"/>
    <mergeCell ref="AF5:AG5"/>
    <mergeCell ref="AJ27:AK27"/>
    <mergeCell ref="AL27:AM27"/>
    <mergeCell ref="Z27:AA27"/>
    <mergeCell ref="AD27:AE27"/>
    <mergeCell ref="AJ25:AK25"/>
    <mergeCell ref="AL25:AM25"/>
    <mergeCell ref="Z25:AA25"/>
    <mergeCell ref="AD25:AE25"/>
    <mergeCell ref="AJ23:AK23"/>
    <mergeCell ref="AL23:AM23"/>
    <mergeCell ref="Z23:AA23"/>
    <mergeCell ref="AD28:AE28"/>
    <mergeCell ref="B30:C30"/>
    <mergeCell ref="D30:E30"/>
    <mergeCell ref="F30:G30"/>
    <mergeCell ref="H30:I30"/>
    <mergeCell ref="J30:K30"/>
    <mergeCell ref="L30:M30"/>
    <mergeCell ref="N30:O30"/>
    <mergeCell ref="P30:Q30"/>
    <mergeCell ref="X29:Y29"/>
    <mergeCell ref="L29:M29"/>
    <mergeCell ref="N29:O29"/>
    <mergeCell ref="B29:C29"/>
    <mergeCell ref="D29:E29"/>
    <mergeCell ref="F29:G29"/>
    <mergeCell ref="H29:I29"/>
    <mergeCell ref="J29:K29"/>
    <mergeCell ref="T29:U29"/>
    <mergeCell ref="V29:W29"/>
    <mergeCell ref="AF28:AG28"/>
    <mergeCell ref="AH28:AI28"/>
    <mergeCell ref="AJ28:AK28"/>
    <mergeCell ref="AL28:AM28"/>
    <mergeCell ref="Z28:AA28"/>
    <mergeCell ref="AB28:AC28"/>
    <mergeCell ref="R30:S30"/>
    <mergeCell ref="T30:U30"/>
    <mergeCell ref="V30:W30"/>
    <mergeCell ref="X30:Y30"/>
    <mergeCell ref="Z30:AA30"/>
    <mergeCell ref="AB30:AC30"/>
    <mergeCell ref="AJ29:AK29"/>
    <mergeCell ref="AL29:AM29"/>
    <mergeCell ref="Z29:AA29"/>
    <mergeCell ref="AB29:AC29"/>
    <mergeCell ref="AD29:AE29"/>
    <mergeCell ref="AF29:AG29"/>
    <mergeCell ref="AH29:AI29"/>
    <mergeCell ref="R28:S28"/>
    <mergeCell ref="T28:U28"/>
    <mergeCell ref="V28:W28"/>
    <mergeCell ref="X28:Y28"/>
    <mergeCell ref="R29:S29"/>
    <mergeCell ref="B28:C28"/>
    <mergeCell ref="D28:E28"/>
    <mergeCell ref="F28:G28"/>
    <mergeCell ref="H28:I28"/>
    <mergeCell ref="J28:K28"/>
    <mergeCell ref="L28:M28"/>
    <mergeCell ref="N28:O28"/>
    <mergeCell ref="P28:Q28"/>
    <mergeCell ref="P29:Q29"/>
    <mergeCell ref="L27:M27"/>
    <mergeCell ref="N27:O27"/>
    <mergeCell ref="P27:Q27"/>
    <mergeCell ref="R27:S27"/>
    <mergeCell ref="AD26:AE26"/>
    <mergeCell ref="AF26:AG26"/>
    <mergeCell ref="AH26:AI26"/>
    <mergeCell ref="AJ26:AK26"/>
    <mergeCell ref="AL26:AM26"/>
    <mergeCell ref="Z26:AA26"/>
    <mergeCell ref="AB26:AC26"/>
    <mergeCell ref="AD24:AE24"/>
    <mergeCell ref="AF24:AG24"/>
    <mergeCell ref="AH24:AI24"/>
    <mergeCell ref="AJ24:AK24"/>
    <mergeCell ref="AL24:AM24"/>
    <mergeCell ref="Z24:AA24"/>
    <mergeCell ref="AB24:AC24"/>
    <mergeCell ref="B27:C27"/>
    <mergeCell ref="D27:E27"/>
    <mergeCell ref="F27:G27"/>
    <mergeCell ref="H27:I27"/>
    <mergeCell ref="J27:K27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4:O24"/>
    <mergeCell ref="P24:Q24"/>
    <mergeCell ref="L25:M25"/>
    <mergeCell ref="N25:O25"/>
    <mergeCell ref="P25:Q25"/>
    <mergeCell ref="R25:S25"/>
    <mergeCell ref="AL22:AM22"/>
    <mergeCell ref="B23:C23"/>
    <mergeCell ref="D23:E23"/>
    <mergeCell ref="F23:G23"/>
    <mergeCell ref="H23:I23"/>
    <mergeCell ref="J23:K23"/>
    <mergeCell ref="R22:S22"/>
    <mergeCell ref="T22:U22"/>
    <mergeCell ref="V22:W22"/>
    <mergeCell ref="X22:Y22"/>
    <mergeCell ref="Z22:AA22"/>
    <mergeCell ref="AB22:AC22"/>
    <mergeCell ref="AD23:AE23"/>
    <mergeCell ref="L23:M23"/>
    <mergeCell ref="N23:O23"/>
    <mergeCell ref="P23:Q23"/>
    <mergeCell ref="R23:S23"/>
    <mergeCell ref="AD22:AE22"/>
    <mergeCell ref="AF22:AG22"/>
    <mergeCell ref="AH22:AI22"/>
    <mergeCell ref="AJ22:AK22"/>
    <mergeCell ref="B22:C22"/>
    <mergeCell ref="D22:E22"/>
    <mergeCell ref="F22:G22"/>
    <mergeCell ref="H22:I22"/>
    <mergeCell ref="J22:K22"/>
    <mergeCell ref="L22:M22"/>
    <mergeCell ref="N22:O22"/>
    <mergeCell ref="P22:Q22"/>
    <mergeCell ref="Z21:AA21"/>
    <mergeCell ref="L21:M21"/>
    <mergeCell ref="N21:O21"/>
    <mergeCell ref="P21:Q21"/>
    <mergeCell ref="R21:S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R20:S20"/>
    <mergeCell ref="T20:U20"/>
    <mergeCell ref="V20:W20"/>
    <mergeCell ref="X20:Y20"/>
    <mergeCell ref="Z20:AA20"/>
    <mergeCell ref="AB20:AC20"/>
    <mergeCell ref="AJ21:AK21"/>
    <mergeCell ref="AL21:AM21"/>
    <mergeCell ref="AD21:AE21"/>
    <mergeCell ref="B20:C20"/>
    <mergeCell ref="D20:E20"/>
    <mergeCell ref="F20:G20"/>
    <mergeCell ref="H20:I20"/>
    <mergeCell ref="J20:K20"/>
    <mergeCell ref="L20:M20"/>
    <mergeCell ref="N20:O20"/>
    <mergeCell ref="P20:Q20"/>
    <mergeCell ref="Z19:AA19"/>
    <mergeCell ref="L19:M19"/>
    <mergeCell ref="N19:O19"/>
    <mergeCell ref="P19:Q19"/>
    <mergeCell ref="R19:S19"/>
    <mergeCell ref="AD18:AE18"/>
    <mergeCell ref="N18:O18"/>
    <mergeCell ref="P18:Q18"/>
    <mergeCell ref="AD20:AE20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R18:S18"/>
    <mergeCell ref="T18:U18"/>
    <mergeCell ref="V18:W18"/>
    <mergeCell ref="X18:Y18"/>
    <mergeCell ref="Z18:AA18"/>
    <mergeCell ref="AB18:AC18"/>
    <mergeCell ref="AJ19:AK19"/>
    <mergeCell ref="AL19:AM19"/>
    <mergeCell ref="AD19:AE19"/>
    <mergeCell ref="B18:C18"/>
    <mergeCell ref="D18:E18"/>
    <mergeCell ref="F18:G18"/>
    <mergeCell ref="H18:I18"/>
    <mergeCell ref="J18:K18"/>
    <mergeCell ref="L18:M18"/>
    <mergeCell ref="Z17:AA17"/>
    <mergeCell ref="L17:M17"/>
    <mergeCell ref="N17:O17"/>
    <mergeCell ref="P17:Q17"/>
    <mergeCell ref="R17:S17"/>
    <mergeCell ref="AD16:AE16"/>
    <mergeCell ref="AF16:AG16"/>
    <mergeCell ref="AH16:AI16"/>
    <mergeCell ref="AJ16:AK16"/>
    <mergeCell ref="P16:Q16"/>
    <mergeCell ref="AL16:AM16"/>
    <mergeCell ref="B17:C17"/>
    <mergeCell ref="D17:E17"/>
    <mergeCell ref="F17:G17"/>
    <mergeCell ref="H17:I17"/>
    <mergeCell ref="J17:K17"/>
    <mergeCell ref="R16:S16"/>
    <mergeCell ref="T16:U16"/>
    <mergeCell ref="V16:W16"/>
    <mergeCell ref="X16:Y16"/>
    <mergeCell ref="Z16:AA16"/>
    <mergeCell ref="AB16:AC16"/>
    <mergeCell ref="AJ17:AK17"/>
    <mergeCell ref="AL17:AM17"/>
    <mergeCell ref="AB17:AC17"/>
    <mergeCell ref="AD17:AE17"/>
    <mergeCell ref="AH17:AI17"/>
    <mergeCell ref="B16:C16"/>
    <mergeCell ref="D16:E16"/>
    <mergeCell ref="F16:G16"/>
    <mergeCell ref="H16:I16"/>
    <mergeCell ref="J16:K16"/>
    <mergeCell ref="L16:M16"/>
    <mergeCell ref="N16:O16"/>
    <mergeCell ref="X15:Y15"/>
    <mergeCell ref="L15:M15"/>
    <mergeCell ref="N15:O15"/>
    <mergeCell ref="P15:Q15"/>
    <mergeCell ref="R15:S15"/>
    <mergeCell ref="T15:U15"/>
    <mergeCell ref="V15:W15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R14:S14"/>
    <mergeCell ref="T14:U14"/>
    <mergeCell ref="V14:W14"/>
    <mergeCell ref="X14:Y14"/>
    <mergeCell ref="Z14:AA14"/>
    <mergeCell ref="AB14:AC14"/>
    <mergeCell ref="AJ15:AK15"/>
    <mergeCell ref="AL15:AM15"/>
    <mergeCell ref="Z15:AA15"/>
    <mergeCell ref="AB15:AC15"/>
    <mergeCell ref="AD15:AE15"/>
    <mergeCell ref="AF15:AG15"/>
    <mergeCell ref="AH15:AI15"/>
    <mergeCell ref="B14:C14"/>
    <mergeCell ref="D14:E14"/>
    <mergeCell ref="F14:G14"/>
    <mergeCell ref="H14:I14"/>
    <mergeCell ref="J14:K14"/>
    <mergeCell ref="L14:M14"/>
    <mergeCell ref="N14:O14"/>
    <mergeCell ref="P14:Q14"/>
    <mergeCell ref="X13:Y13"/>
    <mergeCell ref="L13:M13"/>
    <mergeCell ref="N13:O13"/>
    <mergeCell ref="P13:Q13"/>
    <mergeCell ref="R13:S13"/>
    <mergeCell ref="T13:U13"/>
    <mergeCell ref="V13:W13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R12:S12"/>
    <mergeCell ref="T12:U12"/>
    <mergeCell ref="V12:W12"/>
    <mergeCell ref="X12:Y12"/>
    <mergeCell ref="Z12:AA12"/>
    <mergeCell ref="AB12:AC12"/>
    <mergeCell ref="AJ13:AK13"/>
    <mergeCell ref="AL13:AM13"/>
    <mergeCell ref="Z13:AA13"/>
    <mergeCell ref="AB13:AC13"/>
    <mergeCell ref="AD13:AE13"/>
    <mergeCell ref="AF13:AG13"/>
    <mergeCell ref="AH13:AI13"/>
    <mergeCell ref="B12:C12"/>
    <mergeCell ref="D12:E12"/>
    <mergeCell ref="F12:G12"/>
    <mergeCell ref="H12:I12"/>
    <mergeCell ref="J12:K12"/>
    <mergeCell ref="L12:M12"/>
    <mergeCell ref="N12:O12"/>
    <mergeCell ref="P12:Q12"/>
    <mergeCell ref="X11:Y11"/>
    <mergeCell ref="L11:M11"/>
    <mergeCell ref="N11:O11"/>
    <mergeCell ref="P11:Q11"/>
    <mergeCell ref="R11:S11"/>
    <mergeCell ref="T11:U11"/>
    <mergeCell ref="V11:W11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R10:S10"/>
    <mergeCell ref="T10:U10"/>
    <mergeCell ref="V10:W10"/>
    <mergeCell ref="X10:Y10"/>
    <mergeCell ref="Z10:AA10"/>
    <mergeCell ref="AB10:AC10"/>
    <mergeCell ref="AJ11:AK11"/>
    <mergeCell ref="AL11:AM11"/>
    <mergeCell ref="Z11:AA11"/>
    <mergeCell ref="AB11:AC11"/>
    <mergeCell ref="AD11:AE11"/>
    <mergeCell ref="AF11:AG11"/>
    <mergeCell ref="AH11:AI11"/>
    <mergeCell ref="B10:C10"/>
    <mergeCell ref="D10:E10"/>
    <mergeCell ref="F10:G10"/>
    <mergeCell ref="H10:I10"/>
    <mergeCell ref="J10:K10"/>
    <mergeCell ref="L10:M10"/>
    <mergeCell ref="N10:O10"/>
    <mergeCell ref="P10:Q10"/>
    <mergeCell ref="X9:Y9"/>
    <mergeCell ref="L9:M9"/>
    <mergeCell ref="N9:O9"/>
    <mergeCell ref="P9:Q9"/>
    <mergeCell ref="R9:S9"/>
    <mergeCell ref="T9:U9"/>
    <mergeCell ref="V9:W9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R8:S8"/>
    <mergeCell ref="T8:U8"/>
    <mergeCell ref="V8:W8"/>
    <mergeCell ref="X8:Y8"/>
    <mergeCell ref="Z8:AA8"/>
    <mergeCell ref="AB8:AC8"/>
    <mergeCell ref="AJ9:AK9"/>
    <mergeCell ref="AL9:AM9"/>
    <mergeCell ref="Z9:AA9"/>
    <mergeCell ref="AB9:AC9"/>
    <mergeCell ref="AD9:AE9"/>
    <mergeCell ref="AF9:AG9"/>
    <mergeCell ref="AH9:AI9"/>
    <mergeCell ref="B8:C8"/>
    <mergeCell ref="D8:E8"/>
    <mergeCell ref="F8:G8"/>
    <mergeCell ref="H8:I8"/>
    <mergeCell ref="J8:K8"/>
    <mergeCell ref="L8:M8"/>
    <mergeCell ref="N8:O8"/>
    <mergeCell ref="P8:Q8"/>
    <mergeCell ref="X7:Y7"/>
    <mergeCell ref="L7:M7"/>
    <mergeCell ref="N7:O7"/>
    <mergeCell ref="P7:Q7"/>
    <mergeCell ref="R7:S7"/>
    <mergeCell ref="T7:U7"/>
    <mergeCell ref="V7:W7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R6:S6"/>
    <mergeCell ref="T6:U6"/>
    <mergeCell ref="V6:W6"/>
    <mergeCell ref="X6:Y6"/>
    <mergeCell ref="Z6:AA6"/>
    <mergeCell ref="AB6:AC6"/>
    <mergeCell ref="AJ7:AK7"/>
    <mergeCell ref="AL7:AM7"/>
    <mergeCell ref="Z7:AA7"/>
    <mergeCell ref="AB7:AC7"/>
    <mergeCell ref="AD7:AE7"/>
    <mergeCell ref="AF7:AG7"/>
    <mergeCell ref="AH7:AI7"/>
    <mergeCell ref="B6:C6"/>
    <mergeCell ref="D6:E6"/>
    <mergeCell ref="F6:G6"/>
    <mergeCell ref="H6:I6"/>
    <mergeCell ref="J6:K6"/>
    <mergeCell ref="L6:M6"/>
    <mergeCell ref="N6:O6"/>
    <mergeCell ref="P6:Q6"/>
    <mergeCell ref="L5:M5"/>
    <mergeCell ref="N5:O5"/>
    <mergeCell ref="P5:Q5"/>
    <mergeCell ref="AH4:AI4"/>
    <mergeCell ref="AJ4:AK4"/>
    <mergeCell ref="AL4:AM4"/>
    <mergeCell ref="B5:C5"/>
    <mergeCell ref="D5:E5"/>
    <mergeCell ref="F5:G5"/>
    <mergeCell ref="H5:I5"/>
    <mergeCell ref="J5:K5"/>
    <mergeCell ref="R4:S4"/>
    <mergeCell ref="T4:U4"/>
    <mergeCell ref="V4:W4"/>
    <mergeCell ref="X4:Y4"/>
    <mergeCell ref="Z4:AA4"/>
    <mergeCell ref="AB4:AC4"/>
    <mergeCell ref="AJ5:AK5"/>
    <mergeCell ref="AL5:AM5"/>
    <mergeCell ref="R5:S5"/>
    <mergeCell ref="Z5:AA5"/>
    <mergeCell ref="AD5:AE5"/>
    <mergeCell ref="AH5:AI5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D4:AE4"/>
    <mergeCell ref="AF4:AG4"/>
    <mergeCell ref="B2:C2"/>
    <mergeCell ref="D2:E2"/>
    <mergeCell ref="F2:G2"/>
    <mergeCell ref="R2:S2"/>
    <mergeCell ref="Z2:AC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7BA7-D418-403D-AA75-83EC2C2A8101}">
  <dimension ref="A1:BP77"/>
  <sheetViews>
    <sheetView zoomScale="60" zoomScaleNormal="60" workbookViewId="0" topLeftCell="A1">
      <selection activeCell="B16" sqref="B16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44805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August!L30</f>
        <v>12212.040000000005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12212.040000000005</v>
      </c>
      <c r="BP5"/>
    </row>
    <row r="6" spans="1:68" ht="15.75">
      <c r="A6" s="36">
        <v>44805</v>
      </c>
      <c r="B6" s="10"/>
      <c r="C6" s="11" t="s">
        <v>58</v>
      </c>
      <c r="D6" s="39"/>
      <c r="E6" s="40"/>
      <c r="F6" s="39"/>
      <c r="G6" s="40"/>
      <c r="H6" s="39"/>
      <c r="I6" s="40"/>
      <c r="J6" s="39"/>
      <c r="K6" s="40"/>
      <c r="L6" s="39">
        <v>-49.5</v>
      </c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>
        <v>49.5</v>
      </c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6">
        <v>44810</v>
      </c>
      <c r="B7" s="10"/>
      <c r="C7" s="11" t="s">
        <v>59</v>
      </c>
      <c r="D7" s="39"/>
      <c r="E7" s="40"/>
      <c r="F7" s="39"/>
      <c r="G7" s="40"/>
      <c r="H7" s="39"/>
      <c r="I7" s="40"/>
      <c r="J7" s="39"/>
      <c r="K7" s="40"/>
      <c r="L7" s="39">
        <v>58.94</v>
      </c>
      <c r="M7" s="40"/>
      <c r="N7" s="39"/>
      <c r="O7" s="40"/>
      <c r="P7" s="39"/>
      <c r="Q7" s="40"/>
      <c r="R7" s="39"/>
      <c r="S7" s="40"/>
      <c r="T7" s="39">
        <v>-58.94</v>
      </c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6">
        <v>44810</v>
      </c>
      <c r="B8" s="10"/>
      <c r="C8" s="11" t="s">
        <v>59</v>
      </c>
      <c r="D8" s="39"/>
      <c r="E8" s="40"/>
      <c r="F8" s="39"/>
      <c r="G8" s="40"/>
      <c r="H8" s="39"/>
      <c r="I8" s="40"/>
      <c r="J8" s="39"/>
      <c r="K8" s="40"/>
      <c r="L8" s="39">
        <v>39.3</v>
      </c>
      <c r="M8" s="40"/>
      <c r="N8" s="39"/>
      <c r="O8" s="40"/>
      <c r="P8" s="39"/>
      <c r="Q8" s="40"/>
      <c r="R8" s="39"/>
      <c r="S8" s="40"/>
      <c r="T8" s="39">
        <v>-39.3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44812</v>
      </c>
      <c r="B9" s="10"/>
      <c r="C9" s="11" t="s">
        <v>21</v>
      </c>
      <c r="D9" s="39"/>
      <c r="E9" s="40"/>
      <c r="F9" s="39"/>
      <c r="G9" s="40"/>
      <c r="H9" s="39"/>
      <c r="I9" s="40"/>
      <c r="J9" s="39"/>
      <c r="K9" s="40"/>
      <c r="L9" s="39">
        <v>2729.06</v>
      </c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>
        <v>-2729.06</v>
      </c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44817</v>
      </c>
      <c r="B10" s="10"/>
      <c r="C10" s="11" t="s">
        <v>59</v>
      </c>
      <c r="D10" s="39"/>
      <c r="E10" s="40"/>
      <c r="F10" s="39"/>
      <c r="G10" s="40"/>
      <c r="H10" s="39"/>
      <c r="I10" s="40"/>
      <c r="J10" s="39"/>
      <c r="K10" s="40"/>
      <c r="L10" s="39">
        <v>147.37</v>
      </c>
      <c r="M10" s="40"/>
      <c r="N10" s="39"/>
      <c r="O10" s="40"/>
      <c r="P10" s="39"/>
      <c r="Q10" s="40"/>
      <c r="R10" s="39"/>
      <c r="S10" s="40"/>
      <c r="T10" s="39">
        <v>-147.37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6">
        <v>44818</v>
      </c>
      <c r="B11" s="10"/>
      <c r="C11" s="11" t="s">
        <v>59</v>
      </c>
      <c r="D11" s="39"/>
      <c r="E11" s="40"/>
      <c r="F11" s="39"/>
      <c r="G11" s="40"/>
      <c r="H11" s="39"/>
      <c r="I11" s="40"/>
      <c r="J11" s="39"/>
      <c r="K11" s="40"/>
      <c r="L11" s="39">
        <v>39.3</v>
      </c>
      <c r="M11" s="40"/>
      <c r="N11" s="39"/>
      <c r="O11" s="40"/>
      <c r="P11" s="39"/>
      <c r="Q11" s="40"/>
      <c r="R11" s="39"/>
      <c r="S11" s="40"/>
      <c r="T11" s="39">
        <v>-39.3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44819</v>
      </c>
      <c r="B12" s="10"/>
      <c r="C12" s="11" t="s">
        <v>59</v>
      </c>
      <c r="D12" s="39"/>
      <c r="E12" s="40"/>
      <c r="F12" s="39"/>
      <c r="G12" s="40"/>
      <c r="H12" s="39"/>
      <c r="I12" s="40"/>
      <c r="J12" s="39"/>
      <c r="K12" s="40"/>
      <c r="L12" s="39">
        <v>294.74</v>
      </c>
      <c r="M12" s="40"/>
      <c r="N12" s="39"/>
      <c r="O12" s="40"/>
      <c r="P12" s="39"/>
      <c r="Q12" s="40"/>
      <c r="R12" s="39"/>
      <c r="S12" s="40"/>
      <c r="T12" s="39">
        <v>-294.74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44824</v>
      </c>
      <c r="B13" s="10"/>
      <c r="C13" s="11" t="s">
        <v>59</v>
      </c>
      <c r="D13" s="39"/>
      <c r="E13" s="40"/>
      <c r="F13" s="39"/>
      <c r="G13" s="40"/>
      <c r="H13" s="39"/>
      <c r="I13" s="40"/>
      <c r="J13" s="39"/>
      <c r="K13" s="40"/>
      <c r="L13" s="39">
        <v>19.65</v>
      </c>
      <c r="M13" s="40"/>
      <c r="N13" s="39"/>
      <c r="O13" s="40"/>
      <c r="P13" s="39"/>
      <c r="Q13" s="40"/>
      <c r="R13" s="39"/>
      <c r="S13" s="40"/>
      <c r="T13" s="39">
        <v>-19.65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44826</v>
      </c>
      <c r="B14" s="10"/>
      <c r="C14" s="11" t="s">
        <v>59</v>
      </c>
      <c r="D14" s="39"/>
      <c r="E14" s="40"/>
      <c r="F14" s="39"/>
      <c r="G14" s="40"/>
      <c r="H14" s="39"/>
      <c r="I14" s="40"/>
      <c r="J14" s="39"/>
      <c r="K14" s="40"/>
      <c r="L14" s="39">
        <v>58.95</v>
      </c>
      <c r="M14" s="40"/>
      <c r="N14" s="39"/>
      <c r="O14" s="40"/>
      <c r="P14" s="39"/>
      <c r="Q14" s="40"/>
      <c r="R14" s="39"/>
      <c r="S14" s="40"/>
      <c r="T14" s="39">
        <v>-58.95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44827</v>
      </c>
      <c r="B15" s="10">
        <v>14</v>
      </c>
      <c r="C15" s="12" t="s">
        <v>44</v>
      </c>
      <c r="D15" s="39"/>
      <c r="E15" s="40"/>
      <c r="F15" s="39"/>
      <c r="G15" s="40"/>
      <c r="H15" s="39"/>
      <c r="I15" s="40"/>
      <c r="J15" s="39"/>
      <c r="K15" s="40"/>
      <c r="L15" s="39">
        <v>-1954.42</v>
      </c>
      <c r="M15" s="40"/>
      <c r="N15" s="39"/>
      <c r="O15" s="40"/>
      <c r="P15" s="39"/>
      <c r="Q15" s="40"/>
      <c r="R15" s="39"/>
      <c r="S15" s="40"/>
      <c r="T15" s="39"/>
      <c r="U15" s="40"/>
      <c r="V15" s="39"/>
      <c r="W15" s="40"/>
      <c r="X15" s="39"/>
      <c r="Y15" s="40"/>
      <c r="Z15" s="39"/>
      <c r="AA15" s="40"/>
      <c r="AB15" s="39">
        <v>1954.42</v>
      </c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44827</v>
      </c>
      <c r="B16" s="10">
        <v>15</v>
      </c>
      <c r="C16" s="12" t="s">
        <v>60</v>
      </c>
      <c r="D16" s="39"/>
      <c r="E16" s="40"/>
      <c r="F16" s="39"/>
      <c r="G16" s="40"/>
      <c r="H16" s="39"/>
      <c r="I16" s="40"/>
      <c r="J16" s="39"/>
      <c r="K16" s="40"/>
      <c r="L16" s="39">
        <v>-304</v>
      </c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>
        <v>304</v>
      </c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44831</v>
      </c>
      <c r="B17" s="10"/>
      <c r="C17" s="11" t="s">
        <v>59</v>
      </c>
      <c r="D17" s="39"/>
      <c r="E17" s="40"/>
      <c r="F17" s="39"/>
      <c r="G17" s="40"/>
      <c r="H17" s="39"/>
      <c r="I17" s="40"/>
      <c r="J17" s="39"/>
      <c r="K17" s="40"/>
      <c r="L17" s="39">
        <v>304.56</v>
      </c>
      <c r="M17" s="40"/>
      <c r="N17" s="39"/>
      <c r="O17" s="40"/>
      <c r="P17" s="39"/>
      <c r="Q17" s="40"/>
      <c r="R17" s="39"/>
      <c r="S17" s="40"/>
      <c r="T17" s="39">
        <v>-304.56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6">
        <v>44832</v>
      </c>
      <c r="B18" s="10"/>
      <c r="C18" s="11" t="s">
        <v>59</v>
      </c>
      <c r="D18" s="39"/>
      <c r="E18" s="40"/>
      <c r="F18" s="39"/>
      <c r="G18" s="40"/>
      <c r="H18" s="39"/>
      <c r="I18" s="40"/>
      <c r="J18" s="39"/>
      <c r="K18" s="40"/>
      <c r="L18" s="39">
        <v>392.99</v>
      </c>
      <c r="M18" s="40"/>
      <c r="N18" s="39"/>
      <c r="O18" s="40"/>
      <c r="P18" s="39"/>
      <c r="Q18" s="40"/>
      <c r="R18" s="39"/>
      <c r="S18" s="40"/>
      <c r="T18" s="39">
        <v>-392.99</v>
      </c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6">
        <v>44833</v>
      </c>
      <c r="B19" s="10"/>
      <c r="C19" s="11" t="s">
        <v>59</v>
      </c>
      <c r="D19" s="39"/>
      <c r="E19" s="40"/>
      <c r="F19" s="39"/>
      <c r="G19" s="40"/>
      <c r="H19" s="39"/>
      <c r="I19" s="40"/>
      <c r="J19" s="39"/>
      <c r="K19" s="40"/>
      <c r="L19" s="39">
        <v>265.27</v>
      </c>
      <c r="M19" s="40"/>
      <c r="N19" s="39"/>
      <c r="O19" s="40"/>
      <c r="P19" s="39"/>
      <c r="Q19" s="40"/>
      <c r="R19" s="39"/>
      <c r="S19" s="40"/>
      <c r="T19" s="39">
        <v>-265.27</v>
      </c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9"/>
      <c r="B20" s="10"/>
      <c r="C20" s="12"/>
      <c r="D20" s="39"/>
      <c r="E20" s="40"/>
      <c r="F20" s="39"/>
      <c r="G20" s="40"/>
      <c r="H20" s="39"/>
      <c r="I20" s="40"/>
      <c r="J20" s="39">
        <v>-500</v>
      </c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>
        <v>500</v>
      </c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9"/>
      <c r="B21" s="10"/>
      <c r="C21" s="1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9"/>
      <c r="B22" s="10"/>
      <c r="C22" s="12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-500</v>
      </c>
      <c r="K30" s="40"/>
      <c r="L30" s="39">
        <f aca="true" t="shared" si="4" ref="L30">SUM(L5:M29)</f>
        <v>14254.250000000004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-1621.0700000000002</v>
      </c>
      <c r="U30" s="40"/>
      <c r="V30" s="39">
        <f aca="true" t="shared" si="9" ref="V30">SUM(V5:W29)</f>
        <v>0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-2729.06</v>
      </c>
      <c r="AA30" s="40"/>
      <c r="AB30" s="39">
        <f aca="true" t="shared" si="12" ref="AB30:AF30">SUM(AB5:AC29)</f>
        <v>1954.42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304</v>
      </c>
      <c r="AI30" s="40"/>
      <c r="AJ30" s="39">
        <f t="shared" si="13"/>
        <v>0</v>
      </c>
      <c r="AK30" s="40"/>
      <c r="AL30" s="39">
        <f t="shared" si="13"/>
        <v>49.5</v>
      </c>
      <c r="AM30" s="40"/>
      <c r="AN30" s="39">
        <f t="shared" si="13"/>
        <v>0</v>
      </c>
      <c r="AO30" s="40"/>
      <c r="AP30" s="24">
        <f t="shared" si="0"/>
        <v>12212.040000000005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8087-1F13-4510-84E5-69478A17C9E3}">
  <dimension ref="A1:BP77"/>
  <sheetViews>
    <sheetView zoomScale="60" zoomScaleNormal="60" workbookViewId="0" topLeftCell="A1">
      <selection activeCell="AF18" sqref="AF18:AG18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44835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September!L30</f>
        <v>14254.250000000004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14254.250000000004</v>
      </c>
      <c r="BP5"/>
    </row>
    <row r="6" spans="1:68" ht="15.75">
      <c r="A6" s="36">
        <v>44837</v>
      </c>
      <c r="B6" s="10"/>
      <c r="C6" s="11" t="s">
        <v>43</v>
      </c>
      <c r="D6" s="39"/>
      <c r="E6" s="40"/>
      <c r="F6" s="39"/>
      <c r="G6" s="40"/>
      <c r="H6" s="39"/>
      <c r="I6" s="40"/>
      <c r="J6" s="39"/>
      <c r="K6" s="40"/>
      <c r="L6" s="39">
        <v>-45</v>
      </c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>
        <v>45</v>
      </c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6">
        <v>44838</v>
      </c>
      <c r="B7" s="10"/>
      <c r="C7" s="11" t="s">
        <v>30</v>
      </c>
      <c r="D7" s="39"/>
      <c r="E7" s="40"/>
      <c r="F7" s="39"/>
      <c r="G7" s="40"/>
      <c r="H7" s="39"/>
      <c r="I7" s="40"/>
      <c r="J7" s="39"/>
      <c r="K7" s="40"/>
      <c r="L7" s="39">
        <v>132.64</v>
      </c>
      <c r="M7" s="40"/>
      <c r="N7" s="39"/>
      <c r="O7" s="40"/>
      <c r="P7" s="39"/>
      <c r="Q7" s="40"/>
      <c r="R7" s="39"/>
      <c r="S7" s="40"/>
      <c r="T7" s="39">
        <v>-132.64</v>
      </c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6">
        <v>44838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98.25</v>
      </c>
      <c r="M8" s="40"/>
      <c r="N8" s="39"/>
      <c r="O8" s="40"/>
      <c r="P8" s="39"/>
      <c r="Q8" s="40"/>
      <c r="R8" s="39"/>
      <c r="S8" s="40"/>
      <c r="T8" s="39">
        <v>-98.25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44838</v>
      </c>
      <c r="B9" s="10"/>
      <c r="C9" s="11" t="s">
        <v>61</v>
      </c>
      <c r="D9" s="39"/>
      <c r="E9" s="40"/>
      <c r="F9" s="39"/>
      <c r="G9" s="40"/>
      <c r="H9" s="39"/>
      <c r="I9" s="40"/>
      <c r="J9" s="39"/>
      <c r="K9" s="40"/>
      <c r="L9" s="39">
        <v>-222.5</v>
      </c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>
        <v>222.5</v>
      </c>
      <c r="AM9" s="40"/>
      <c r="AN9" s="65"/>
      <c r="AO9" s="65"/>
      <c r="AP9" s="24">
        <f t="shared" si="0"/>
        <v>0</v>
      </c>
      <c r="BP9"/>
    </row>
    <row r="10" spans="1:68" ht="15.75">
      <c r="A10" s="36">
        <v>44838</v>
      </c>
      <c r="B10" s="10">
        <v>16</v>
      </c>
      <c r="C10" s="11" t="s">
        <v>62</v>
      </c>
      <c r="D10" s="39"/>
      <c r="E10" s="40"/>
      <c r="F10" s="39"/>
      <c r="G10" s="40"/>
      <c r="H10" s="39"/>
      <c r="I10" s="40"/>
      <c r="J10" s="39"/>
      <c r="K10" s="40"/>
      <c r="L10" s="39">
        <v>-758</v>
      </c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-758</v>
      </c>
      <c r="BP10"/>
    </row>
    <row r="11" spans="1:68" ht="15.75">
      <c r="A11" s="36">
        <v>44841</v>
      </c>
      <c r="B11" s="10"/>
      <c r="C11" s="11" t="s">
        <v>30</v>
      </c>
      <c r="D11" s="39"/>
      <c r="E11" s="40"/>
      <c r="F11" s="39"/>
      <c r="G11" s="40"/>
      <c r="H11" s="39"/>
      <c r="I11" s="40"/>
      <c r="J11" s="39"/>
      <c r="K11" s="40"/>
      <c r="L11" s="39">
        <v>127.72</v>
      </c>
      <c r="M11" s="40"/>
      <c r="N11" s="39"/>
      <c r="O11" s="40"/>
      <c r="P11" s="39"/>
      <c r="Q11" s="40"/>
      <c r="R11" s="39"/>
      <c r="S11" s="40"/>
      <c r="T11" s="39">
        <v>-127.72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44845</v>
      </c>
      <c r="B12" s="10"/>
      <c r="C12" s="11" t="s">
        <v>30</v>
      </c>
      <c r="D12" s="39"/>
      <c r="E12" s="40"/>
      <c r="F12" s="39"/>
      <c r="G12" s="40"/>
      <c r="H12" s="39"/>
      <c r="I12" s="40"/>
      <c r="J12" s="39"/>
      <c r="K12" s="40"/>
      <c r="L12" s="39">
        <v>306.53</v>
      </c>
      <c r="M12" s="40"/>
      <c r="N12" s="39"/>
      <c r="O12" s="40"/>
      <c r="P12" s="39"/>
      <c r="Q12" s="40"/>
      <c r="R12" s="39"/>
      <c r="S12" s="40"/>
      <c r="T12" s="39">
        <v>-306.53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44852</v>
      </c>
      <c r="B13" s="10"/>
      <c r="C13" s="11" t="s">
        <v>30</v>
      </c>
      <c r="D13" s="39"/>
      <c r="E13" s="40"/>
      <c r="F13" s="39"/>
      <c r="G13" s="40"/>
      <c r="H13" s="39"/>
      <c r="I13" s="40"/>
      <c r="J13" s="39"/>
      <c r="K13" s="40"/>
      <c r="L13" s="39">
        <v>343.87</v>
      </c>
      <c r="M13" s="40"/>
      <c r="N13" s="39"/>
      <c r="O13" s="40"/>
      <c r="P13" s="39"/>
      <c r="Q13" s="40"/>
      <c r="R13" s="39"/>
      <c r="S13" s="40"/>
      <c r="T13" s="39">
        <v>-343.87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44852</v>
      </c>
      <c r="B14" s="10"/>
      <c r="C14" s="11" t="s">
        <v>30</v>
      </c>
      <c r="D14" s="39"/>
      <c r="E14" s="40"/>
      <c r="F14" s="39"/>
      <c r="G14" s="40"/>
      <c r="H14" s="39"/>
      <c r="I14" s="40"/>
      <c r="J14" s="39"/>
      <c r="K14" s="40"/>
      <c r="L14" s="39">
        <v>58.95</v>
      </c>
      <c r="M14" s="40"/>
      <c r="N14" s="39"/>
      <c r="O14" s="40"/>
      <c r="P14" s="39"/>
      <c r="Q14" s="40"/>
      <c r="R14" s="39"/>
      <c r="S14" s="40"/>
      <c r="T14" s="39">
        <v>-58.95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44852</v>
      </c>
      <c r="B15" s="10"/>
      <c r="C15" s="11" t="s">
        <v>26</v>
      </c>
      <c r="D15" s="39"/>
      <c r="E15" s="40"/>
      <c r="F15" s="39"/>
      <c r="G15" s="40"/>
      <c r="H15" s="39"/>
      <c r="I15" s="40"/>
      <c r="J15" s="39"/>
      <c r="K15" s="40"/>
      <c r="L15" s="39">
        <v>98.25</v>
      </c>
      <c r="M15" s="40"/>
      <c r="N15" s="39"/>
      <c r="O15" s="40"/>
      <c r="P15" s="39"/>
      <c r="Q15" s="40"/>
      <c r="R15" s="39"/>
      <c r="S15" s="40"/>
      <c r="T15" s="39"/>
      <c r="U15" s="40"/>
      <c r="V15" s="39">
        <v>-98.25</v>
      </c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44859</v>
      </c>
      <c r="B16" s="10"/>
      <c r="C16" s="11" t="s">
        <v>30</v>
      </c>
      <c r="D16" s="39"/>
      <c r="E16" s="40"/>
      <c r="F16" s="39"/>
      <c r="G16" s="40"/>
      <c r="H16" s="39"/>
      <c r="I16" s="40"/>
      <c r="J16" s="39"/>
      <c r="K16" s="40"/>
      <c r="L16" s="39">
        <v>216.14</v>
      </c>
      <c r="M16" s="40"/>
      <c r="N16" s="39"/>
      <c r="O16" s="40"/>
      <c r="P16" s="39"/>
      <c r="Q16" s="40"/>
      <c r="R16" s="39"/>
      <c r="S16" s="40"/>
      <c r="T16" s="39">
        <v>-216.14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44860</v>
      </c>
      <c r="B17" s="10"/>
      <c r="C17" s="11" t="s">
        <v>30</v>
      </c>
      <c r="D17" s="39"/>
      <c r="E17" s="40"/>
      <c r="F17" s="39"/>
      <c r="G17" s="40"/>
      <c r="H17" s="39"/>
      <c r="I17" s="40"/>
      <c r="J17" s="39"/>
      <c r="K17" s="40"/>
      <c r="L17" s="39">
        <v>49.13</v>
      </c>
      <c r="M17" s="40"/>
      <c r="N17" s="39"/>
      <c r="O17" s="40"/>
      <c r="P17" s="39"/>
      <c r="Q17" s="40"/>
      <c r="R17" s="39"/>
      <c r="S17" s="40"/>
      <c r="T17" s="39">
        <v>-49.13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9"/>
      <c r="B18" s="10"/>
      <c r="C18" s="12"/>
      <c r="D18" s="39"/>
      <c r="E18" s="40"/>
      <c r="F18" s="39"/>
      <c r="G18" s="40"/>
      <c r="H18" s="39"/>
      <c r="I18" s="40"/>
      <c r="J18" s="39">
        <v>-500</v>
      </c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>
        <v>500</v>
      </c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9"/>
      <c r="B19" s="10"/>
      <c r="C19" s="12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9"/>
      <c r="B20" s="10"/>
      <c r="C20" s="12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9"/>
      <c r="B21" s="10"/>
      <c r="C21" s="1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9"/>
      <c r="B22" s="10"/>
      <c r="C22" s="12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-500</v>
      </c>
      <c r="K30" s="40"/>
      <c r="L30" s="39">
        <f aca="true" t="shared" si="4" ref="L30">SUM(L5:M29)</f>
        <v>14660.230000000003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-1333.23</v>
      </c>
      <c r="U30" s="40"/>
      <c r="V30" s="39">
        <f aca="true" t="shared" si="9" ref="V30">SUM(V5:W29)</f>
        <v>-98.25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0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267.5</v>
      </c>
      <c r="AM30" s="40"/>
      <c r="AN30" s="39">
        <f t="shared" si="13"/>
        <v>0</v>
      </c>
      <c r="AO30" s="40"/>
      <c r="AP30" s="24">
        <f t="shared" si="0"/>
        <v>13496.250000000004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6312-FD0A-44B1-98B0-A0B614034DE6}">
  <dimension ref="A1:BP77"/>
  <sheetViews>
    <sheetView zoomScale="60" zoomScaleNormal="60" workbookViewId="0" topLeftCell="A1">
      <selection activeCell="C16" sqref="C16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/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Oktober!L30</f>
        <v>14660.230000000003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14660.230000000003</v>
      </c>
      <c r="BP5"/>
    </row>
    <row r="6" spans="1:68" ht="15.75">
      <c r="A6" s="37">
        <v>44866</v>
      </c>
      <c r="B6" s="10"/>
      <c r="C6" s="11" t="s">
        <v>30</v>
      </c>
      <c r="D6" s="39"/>
      <c r="E6" s="40"/>
      <c r="F6" s="39"/>
      <c r="G6" s="40"/>
      <c r="H6" s="39"/>
      <c r="I6" s="40"/>
      <c r="J6" s="39"/>
      <c r="K6" s="40"/>
      <c r="L6" s="39">
        <v>4.91</v>
      </c>
      <c r="M6" s="40"/>
      <c r="N6" s="39"/>
      <c r="O6" s="40"/>
      <c r="P6" s="39"/>
      <c r="Q6" s="40"/>
      <c r="R6" s="39"/>
      <c r="S6" s="40"/>
      <c r="T6" s="39">
        <v>-4.91</v>
      </c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/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7">
        <v>44866</v>
      </c>
      <c r="B7" s="10"/>
      <c r="C7" s="11" t="s">
        <v>26</v>
      </c>
      <c r="D7" s="39"/>
      <c r="E7" s="40"/>
      <c r="F7" s="39"/>
      <c r="G7" s="40"/>
      <c r="H7" s="39"/>
      <c r="I7" s="40"/>
      <c r="J7" s="39"/>
      <c r="K7" s="40"/>
      <c r="L7" s="39">
        <v>98.25</v>
      </c>
      <c r="M7" s="40"/>
      <c r="N7" s="39"/>
      <c r="O7" s="40"/>
      <c r="P7" s="39"/>
      <c r="Q7" s="40"/>
      <c r="R7" s="39"/>
      <c r="S7" s="40"/>
      <c r="T7" s="39"/>
      <c r="U7" s="40"/>
      <c r="V7" s="39">
        <v>-98.25</v>
      </c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7">
        <v>44866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108.07</v>
      </c>
      <c r="M8" s="40"/>
      <c r="N8" s="39"/>
      <c r="O8" s="40"/>
      <c r="P8" s="39"/>
      <c r="Q8" s="40"/>
      <c r="R8" s="39"/>
      <c r="S8" s="40"/>
      <c r="T8" s="39">
        <v>-108.07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7">
        <v>44866</v>
      </c>
      <c r="B9" s="10"/>
      <c r="C9" s="11" t="s">
        <v>64</v>
      </c>
      <c r="D9" s="39"/>
      <c r="E9" s="40"/>
      <c r="F9" s="39"/>
      <c r="G9" s="40"/>
      <c r="H9" s="39"/>
      <c r="I9" s="40"/>
      <c r="J9" s="39"/>
      <c r="K9" s="40"/>
      <c r="L9" s="39">
        <v>-47</v>
      </c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>
        <v>47</v>
      </c>
      <c r="AM9" s="40"/>
      <c r="AN9" s="65"/>
      <c r="AO9" s="65"/>
      <c r="AP9" s="24">
        <f t="shared" si="0"/>
        <v>0</v>
      </c>
      <c r="BP9"/>
    </row>
    <row r="10" spans="1:68" ht="15.75">
      <c r="A10" s="37">
        <v>44873</v>
      </c>
      <c r="B10" s="10"/>
      <c r="C10" s="11" t="s">
        <v>30</v>
      </c>
      <c r="D10" s="39"/>
      <c r="E10" s="40"/>
      <c r="F10" s="39"/>
      <c r="G10" s="40"/>
      <c r="H10" s="39"/>
      <c r="I10" s="40"/>
      <c r="J10" s="39"/>
      <c r="K10" s="40"/>
      <c r="L10" s="39">
        <v>157.2</v>
      </c>
      <c r="M10" s="40"/>
      <c r="N10" s="39"/>
      <c r="O10" s="40"/>
      <c r="P10" s="39"/>
      <c r="Q10" s="40"/>
      <c r="R10" s="39"/>
      <c r="S10" s="40"/>
      <c r="T10" s="39">
        <v>-157.2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7">
        <v>44874</v>
      </c>
      <c r="B11" s="10"/>
      <c r="C11" s="11" t="s">
        <v>30</v>
      </c>
      <c r="D11" s="39"/>
      <c r="E11" s="40"/>
      <c r="F11" s="39"/>
      <c r="G11" s="40"/>
      <c r="H11" s="39"/>
      <c r="I11" s="40"/>
      <c r="J11" s="39"/>
      <c r="K11" s="40"/>
      <c r="L11" s="39">
        <v>19.65</v>
      </c>
      <c r="M11" s="40"/>
      <c r="N11" s="39"/>
      <c r="O11" s="40"/>
      <c r="P11" s="39"/>
      <c r="Q11" s="40"/>
      <c r="R11" s="39"/>
      <c r="S11" s="40"/>
      <c r="T11" s="39">
        <v>-19.65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7">
        <v>44879</v>
      </c>
      <c r="B12" s="10"/>
      <c r="C12" s="11" t="s">
        <v>30</v>
      </c>
      <c r="D12" s="39"/>
      <c r="E12" s="40"/>
      <c r="F12" s="39"/>
      <c r="G12" s="40"/>
      <c r="H12" s="39"/>
      <c r="I12" s="40"/>
      <c r="J12" s="39"/>
      <c r="K12" s="40"/>
      <c r="L12" s="39">
        <v>88.42</v>
      </c>
      <c r="M12" s="40"/>
      <c r="N12" s="39"/>
      <c r="O12" s="40"/>
      <c r="P12" s="39"/>
      <c r="Q12" s="40"/>
      <c r="R12" s="39"/>
      <c r="S12" s="40"/>
      <c r="T12" s="39">
        <v>-88.42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7">
        <v>44880</v>
      </c>
      <c r="B13" s="10"/>
      <c r="C13" s="11" t="s">
        <v>30</v>
      </c>
      <c r="D13" s="39"/>
      <c r="E13" s="40"/>
      <c r="F13" s="39"/>
      <c r="G13" s="40"/>
      <c r="H13" s="39"/>
      <c r="I13" s="40"/>
      <c r="J13" s="39"/>
      <c r="K13" s="40"/>
      <c r="L13" s="39">
        <v>211.24</v>
      </c>
      <c r="M13" s="40"/>
      <c r="N13" s="39"/>
      <c r="O13" s="40"/>
      <c r="P13" s="39"/>
      <c r="Q13" s="40"/>
      <c r="R13" s="39"/>
      <c r="S13" s="40"/>
      <c r="T13" s="39">
        <v>-211.24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7">
        <v>44882</v>
      </c>
      <c r="B14" s="10"/>
      <c r="C14" s="11" t="s">
        <v>30</v>
      </c>
      <c r="D14" s="39"/>
      <c r="E14" s="40"/>
      <c r="F14" s="39"/>
      <c r="G14" s="40"/>
      <c r="H14" s="39"/>
      <c r="I14" s="40"/>
      <c r="J14" s="39"/>
      <c r="K14" s="40"/>
      <c r="L14" s="39">
        <v>39.3</v>
      </c>
      <c r="M14" s="40"/>
      <c r="N14" s="39"/>
      <c r="O14" s="40"/>
      <c r="P14" s="39"/>
      <c r="Q14" s="40"/>
      <c r="R14" s="39"/>
      <c r="S14" s="40"/>
      <c r="T14" s="39">
        <v>-39.3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7">
        <v>44883</v>
      </c>
      <c r="B15" s="10"/>
      <c r="C15" s="11" t="s">
        <v>26</v>
      </c>
      <c r="D15" s="39"/>
      <c r="E15" s="40"/>
      <c r="F15" s="39"/>
      <c r="G15" s="40"/>
      <c r="H15" s="39"/>
      <c r="I15" s="40"/>
      <c r="J15" s="39"/>
      <c r="K15" s="40"/>
      <c r="L15" s="39">
        <v>98.25</v>
      </c>
      <c r="M15" s="40"/>
      <c r="N15" s="39"/>
      <c r="O15" s="40"/>
      <c r="P15" s="39"/>
      <c r="Q15" s="40"/>
      <c r="R15" s="39"/>
      <c r="S15" s="40"/>
      <c r="T15" s="39"/>
      <c r="U15" s="40"/>
      <c r="V15" s="39">
        <v>-98.25</v>
      </c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7">
        <v>44883</v>
      </c>
      <c r="B16" s="10">
        <v>17</v>
      </c>
      <c r="C16" s="12" t="s">
        <v>66</v>
      </c>
      <c r="D16" s="39"/>
      <c r="E16" s="40"/>
      <c r="F16" s="39"/>
      <c r="G16" s="40"/>
      <c r="H16" s="39"/>
      <c r="I16" s="40"/>
      <c r="J16" s="39"/>
      <c r="K16" s="40"/>
      <c r="L16" s="39">
        <v>-806.82</v>
      </c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>
        <v>806.82</v>
      </c>
      <c r="AO16" s="65"/>
      <c r="AP16" s="24">
        <f t="shared" si="0"/>
        <v>0</v>
      </c>
      <c r="BP16"/>
    </row>
    <row r="17" spans="1:68" ht="15.75">
      <c r="A17" s="37">
        <v>44883</v>
      </c>
      <c r="B17" s="10">
        <v>18</v>
      </c>
      <c r="C17" s="12" t="s">
        <v>67</v>
      </c>
      <c r="D17" s="39"/>
      <c r="E17" s="40"/>
      <c r="F17" s="39"/>
      <c r="G17" s="40"/>
      <c r="H17" s="39"/>
      <c r="I17" s="40"/>
      <c r="J17" s="39"/>
      <c r="K17" s="40"/>
      <c r="L17" s="39">
        <v>-814</v>
      </c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>
        <v>814</v>
      </c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7">
        <v>44887</v>
      </c>
      <c r="B18" s="10"/>
      <c r="C18" s="11" t="s">
        <v>26</v>
      </c>
      <c r="D18" s="39"/>
      <c r="E18" s="40"/>
      <c r="F18" s="39"/>
      <c r="G18" s="40"/>
      <c r="H18" s="39"/>
      <c r="I18" s="40"/>
      <c r="J18" s="39"/>
      <c r="K18" s="40"/>
      <c r="L18" s="39">
        <v>98.25</v>
      </c>
      <c r="M18" s="40"/>
      <c r="N18" s="39"/>
      <c r="O18" s="40"/>
      <c r="P18" s="39"/>
      <c r="Q18" s="40"/>
      <c r="R18" s="39"/>
      <c r="S18" s="40"/>
      <c r="T18" s="39"/>
      <c r="U18" s="40"/>
      <c r="V18" s="39">
        <v>-98.25</v>
      </c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7">
        <v>44887</v>
      </c>
      <c r="B19" s="10"/>
      <c r="C19" s="11" t="s">
        <v>30</v>
      </c>
      <c r="D19" s="39"/>
      <c r="E19" s="40"/>
      <c r="F19" s="39"/>
      <c r="G19" s="40"/>
      <c r="H19" s="39"/>
      <c r="I19" s="40"/>
      <c r="J19" s="39"/>
      <c r="K19" s="40"/>
      <c r="L19" s="39">
        <v>275.09</v>
      </c>
      <c r="M19" s="40"/>
      <c r="N19" s="39"/>
      <c r="O19" s="40"/>
      <c r="P19" s="39"/>
      <c r="Q19" s="40"/>
      <c r="R19" s="39"/>
      <c r="S19" s="40"/>
      <c r="T19" s="39">
        <v>-275.09</v>
      </c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37">
        <v>44893</v>
      </c>
      <c r="B20" s="10"/>
      <c r="C20" s="11" t="s">
        <v>30</v>
      </c>
      <c r="D20" s="39"/>
      <c r="E20" s="40"/>
      <c r="F20" s="39"/>
      <c r="G20" s="40"/>
      <c r="H20" s="39"/>
      <c r="I20" s="40"/>
      <c r="J20" s="39"/>
      <c r="K20" s="40"/>
      <c r="L20" s="39">
        <v>88.42</v>
      </c>
      <c r="M20" s="40"/>
      <c r="N20" s="39"/>
      <c r="O20" s="40"/>
      <c r="P20" s="39"/>
      <c r="Q20" s="40"/>
      <c r="R20" s="39"/>
      <c r="S20" s="40"/>
      <c r="T20" s="39">
        <v>-88.42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37">
        <v>44893</v>
      </c>
      <c r="B21" s="10">
        <v>19</v>
      </c>
      <c r="C21" s="12" t="s">
        <v>65</v>
      </c>
      <c r="D21" s="39"/>
      <c r="E21" s="40"/>
      <c r="F21" s="39"/>
      <c r="G21" s="40"/>
      <c r="H21" s="39"/>
      <c r="I21" s="40"/>
      <c r="J21" s="39"/>
      <c r="K21" s="40"/>
      <c r="L21" s="39">
        <v>700</v>
      </c>
      <c r="M21" s="40"/>
      <c r="N21" s="39"/>
      <c r="O21" s="40"/>
      <c r="P21" s="39"/>
      <c r="Q21" s="40"/>
      <c r="R21" s="39"/>
      <c r="S21" s="40"/>
      <c r="T21" s="39">
        <v>-700</v>
      </c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37">
        <v>44894</v>
      </c>
      <c r="B22" s="10"/>
      <c r="C22" s="11" t="s">
        <v>30</v>
      </c>
      <c r="D22" s="39"/>
      <c r="E22" s="40"/>
      <c r="F22" s="39"/>
      <c r="G22" s="40"/>
      <c r="H22" s="39"/>
      <c r="I22" s="40"/>
      <c r="J22" s="39"/>
      <c r="K22" s="40"/>
      <c r="L22" s="39">
        <v>9.82</v>
      </c>
      <c r="M22" s="40"/>
      <c r="N22" s="39"/>
      <c r="O22" s="40"/>
      <c r="P22" s="39"/>
      <c r="Q22" s="40"/>
      <c r="R22" s="39"/>
      <c r="S22" s="40"/>
      <c r="T22" s="39">
        <v>-9.82</v>
      </c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37">
        <v>44894</v>
      </c>
      <c r="B23" s="10"/>
      <c r="C23" s="11" t="s">
        <v>30</v>
      </c>
      <c r="D23" s="39"/>
      <c r="E23" s="40"/>
      <c r="F23" s="39"/>
      <c r="G23" s="40"/>
      <c r="H23" s="39"/>
      <c r="I23" s="40"/>
      <c r="J23" s="39"/>
      <c r="K23" s="40"/>
      <c r="L23" s="39">
        <v>132.63</v>
      </c>
      <c r="M23" s="40"/>
      <c r="N23" s="39"/>
      <c r="O23" s="40"/>
      <c r="P23" s="39"/>
      <c r="Q23" s="40"/>
      <c r="R23" s="39"/>
      <c r="S23" s="40"/>
      <c r="T23" s="39">
        <v>-132.63</v>
      </c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37">
        <v>44894</v>
      </c>
      <c r="B24" s="10"/>
      <c r="C24" s="11" t="s">
        <v>26</v>
      </c>
      <c r="D24" s="39"/>
      <c r="E24" s="40"/>
      <c r="F24" s="39"/>
      <c r="G24" s="40"/>
      <c r="H24" s="39"/>
      <c r="I24" s="40"/>
      <c r="J24" s="39"/>
      <c r="K24" s="40"/>
      <c r="L24" s="39">
        <v>1070.75</v>
      </c>
      <c r="M24" s="40"/>
      <c r="N24" s="39"/>
      <c r="O24" s="40"/>
      <c r="P24" s="39"/>
      <c r="Q24" s="40"/>
      <c r="R24" s="39"/>
      <c r="S24" s="40"/>
      <c r="T24" s="39"/>
      <c r="U24" s="40"/>
      <c r="V24" s="39">
        <v>-1070.75</v>
      </c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37">
        <v>44894</v>
      </c>
      <c r="B25" s="10"/>
      <c r="C25" s="11" t="s">
        <v>30</v>
      </c>
      <c r="D25" s="39"/>
      <c r="E25" s="40"/>
      <c r="F25" s="39"/>
      <c r="G25" s="40"/>
      <c r="H25" s="39"/>
      <c r="I25" s="40"/>
      <c r="J25" s="39"/>
      <c r="K25" s="40"/>
      <c r="L25" s="39">
        <v>92.86</v>
      </c>
      <c r="M25" s="40"/>
      <c r="N25" s="39"/>
      <c r="O25" s="40"/>
      <c r="P25" s="39"/>
      <c r="Q25" s="40"/>
      <c r="R25" s="39"/>
      <c r="S25" s="40"/>
      <c r="T25" s="39">
        <v>-92.86</v>
      </c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37">
        <v>44894</v>
      </c>
      <c r="B26" s="10"/>
      <c r="C26" s="11" t="s">
        <v>26</v>
      </c>
      <c r="D26" s="39"/>
      <c r="E26" s="40"/>
      <c r="F26" s="39"/>
      <c r="G26" s="40"/>
      <c r="H26" s="39"/>
      <c r="I26" s="40"/>
      <c r="J26" s="39"/>
      <c r="K26" s="40"/>
      <c r="L26" s="39">
        <v>293.25</v>
      </c>
      <c r="M26" s="40"/>
      <c r="N26" s="39"/>
      <c r="O26" s="40"/>
      <c r="P26" s="39"/>
      <c r="Q26" s="40"/>
      <c r="R26" s="39"/>
      <c r="S26" s="40"/>
      <c r="T26" s="39"/>
      <c r="U26" s="40"/>
      <c r="V26" s="39">
        <v>-293.25</v>
      </c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37">
        <v>44894</v>
      </c>
      <c r="B27" s="10"/>
      <c r="C27" s="11" t="s">
        <v>30</v>
      </c>
      <c r="D27" s="39"/>
      <c r="E27" s="40"/>
      <c r="F27" s="39"/>
      <c r="G27" s="40"/>
      <c r="H27" s="39"/>
      <c r="I27" s="40"/>
      <c r="J27" s="39"/>
      <c r="K27" s="40"/>
      <c r="L27" s="39">
        <v>48.87</v>
      </c>
      <c r="M27" s="40"/>
      <c r="N27" s="39"/>
      <c r="O27" s="40"/>
      <c r="P27" s="39"/>
      <c r="Q27" s="40"/>
      <c r="R27" s="39"/>
      <c r="S27" s="40"/>
      <c r="T27" s="39">
        <v>-48.87</v>
      </c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 t="s">
        <v>42</v>
      </c>
      <c r="D28" s="39"/>
      <c r="E28" s="40"/>
      <c r="F28" s="39"/>
      <c r="G28" s="40"/>
      <c r="H28" s="39"/>
      <c r="I28" s="40"/>
      <c r="J28" s="39">
        <v>-500</v>
      </c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>
        <v>500</v>
      </c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-500</v>
      </c>
      <c r="K30" s="40"/>
      <c r="L30" s="39">
        <f aca="true" t="shared" si="4" ref="L30">SUM(L5:M29)</f>
        <v>16627.640000000003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-1976.4799999999993</v>
      </c>
      <c r="U30" s="40"/>
      <c r="V30" s="39">
        <f aca="true" t="shared" si="9" ref="V30">SUM(V5:W29)</f>
        <v>-1658.75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0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814</v>
      </c>
      <c r="AK30" s="40"/>
      <c r="AL30" s="39">
        <f t="shared" si="13"/>
        <v>47</v>
      </c>
      <c r="AM30" s="40"/>
      <c r="AN30" s="39">
        <f t="shared" si="13"/>
        <v>806.82</v>
      </c>
      <c r="AO30" s="40"/>
      <c r="AP30" s="24">
        <f t="shared" si="0"/>
        <v>14660.230000000003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F8E3-FAF3-4BE8-83C8-423651524685}">
  <dimension ref="A1:BP77"/>
  <sheetViews>
    <sheetView zoomScale="60" zoomScaleNormal="60" workbookViewId="0" topLeftCell="A1">
      <selection activeCell="L30" sqref="L30:M30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/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November!L30</f>
        <v>16627.640000000003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16627.640000000003</v>
      </c>
      <c r="BP5"/>
    </row>
    <row r="6" spans="1:68" ht="15.75">
      <c r="A6" s="38">
        <v>44896</v>
      </c>
      <c r="B6" s="10"/>
      <c r="C6" s="11" t="s">
        <v>58</v>
      </c>
      <c r="D6" s="39"/>
      <c r="E6" s="40"/>
      <c r="F6" s="39"/>
      <c r="G6" s="40"/>
      <c r="H6" s="39"/>
      <c r="I6" s="40"/>
      <c r="J6" s="39"/>
      <c r="K6" s="40"/>
      <c r="L6" s="39">
        <v>-91</v>
      </c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>
        <v>91</v>
      </c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8">
        <v>44897</v>
      </c>
      <c r="B7" s="10"/>
      <c r="C7" s="11" t="s">
        <v>26</v>
      </c>
      <c r="D7" s="39"/>
      <c r="E7" s="40"/>
      <c r="F7" s="39"/>
      <c r="G7" s="40"/>
      <c r="H7" s="39"/>
      <c r="I7" s="40"/>
      <c r="J7" s="39"/>
      <c r="K7" s="40"/>
      <c r="L7" s="39">
        <v>97.75</v>
      </c>
      <c r="M7" s="40"/>
      <c r="N7" s="39"/>
      <c r="O7" s="40"/>
      <c r="P7" s="39"/>
      <c r="Q7" s="40"/>
      <c r="R7" s="39"/>
      <c r="S7" s="40"/>
      <c r="T7" s="39"/>
      <c r="U7" s="40"/>
      <c r="V7" s="39">
        <v>-97.75</v>
      </c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8">
        <v>44901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14.66</v>
      </c>
      <c r="M8" s="40"/>
      <c r="N8" s="39"/>
      <c r="O8" s="40"/>
      <c r="P8" s="39"/>
      <c r="Q8" s="40"/>
      <c r="R8" s="39"/>
      <c r="S8" s="40"/>
      <c r="T8" s="39">
        <v>-14.66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8">
        <v>44901</v>
      </c>
      <c r="B9" s="10"/>
      <c r="C9" s="11" t="s">
        <v>30</v>
      </c>
      <c r="D9" s="39"/>
      <c r="E9" s="40"/>
      <c r="F9" s="39"/>
      <c r="G9" s="40"/>
      <c r="H9" s="39"/>
      <c r="I9" s="40"/>
      <c r="J9" s="39"/>
      <c r="K9" s="40"/>
      <c r="L9" s="39">
        <v>39.3</v>
      </c>
      <c r="M9" s="40"/>
      <c r="N9" s="39"/>
      <c r="O9" s="40"/>
      <c r="P9" s="39"/>
      <c r="Q9" s="40"/>
      <c r="R9" s="39"/>
      <c r="S9" s="40"/>
      <c r="T9" s="39">
        <v>-39.3</v>
      </c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8">
        <v>44901</v>
      </c>
      <c r="B10" s="10"/>
      <c r="C10" s="11" t="s">
        <v>30</v>
      </c>
      <c r="D10" s="39"/>
      <c r="E10" s="40"/>
      <c r="F10" s="39"/>
      <c r="G10" s="40"/>
      <c r="H10" s="39"/>
      <c r="I10" s="40"/>
      <c r="J10" s="39"/>
      <c r="K10" s="40"/>
      <c r="L10" s="39">
        <v>107.52</v>
      </c>
      <c r="M10" s="40"/>
      <c r="N10" s="39"/>
      <c r="O10" s="40"/>
      <c r="P10" s="39"/>
      <c r="Q10" s="40"/>
      <c r="R10" s="39"/>
      <c r="S10" s="40"/>
      <c r="T10" s="39">
        <v>-107.52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8">
        <v>44901</v>
      </c>
      <c r="B11" s="10"/>
      <c r="C11" s="11" t="s">
        <v>69</v>
      </c>
      <c r="D11" s="39"/>
      <c r="E11" s="40"/>
      <c r="F11" s="39"/>
      <c r="G11" s="40"/>
      <c r="H11" s="39"/>
      <c r="I11" s="40"/>
      <c r="J11" s="39"/>
      <c r="K11" s="40"/>
      <c r="L11" s="39">
        <v>-1413.55</v>
      </c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>
        <v>1413.55</v>
      </c>
      <c r="AO11" s="65"/>
      <c r="AP11" s="24">
        <f t="shared" si="0"/>
        <v>0</v>
      </c>
      <c r="BP11"/>
    </row>
    <row r="12" spans="1:68" ht="15.75">
      <c r="A12" s="38">
        <v>44901</v>
      </c>
      <c r="B12" s="10"/>
      <c r="C12" s="25" t="s">
        <v>42</v>
      </c>
      <c r="D12" s="39"/>
      <c r="E12" s="40"/>
      <c r="F12" s="39"/>
      <c r="G12" s="40"/>
      <c r="H12" s="39"/>
      <c r="I12" s="40"/>
      <c r="J12" s="39">
        <v>1500</v>
      </c>
      <c r="K12" s="40"/>
      <c r="L12" s="39">
        <v>-1500</v>
      </c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8">
        <v>44901</v>
      </c>
      <c r="B13" s="10"/>
      <c r="C13" s="12" t="s">
        <v>66</v>
      </c>
      <c r="D13" s="39"/>
      <c r="E13" s="40"/>
      <c r="F13" s="39"/>
      <c r="G13" s="40"/>
      <c r="H13" s="39"/>
      <c r="I13" s="40"/>
      <c r="J13" s="39"/>
      <c r="K13" s="40"/>
      <c r="L13" s="39">
        <v>-3145.66</v>
      </c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>
        <v>3145.66</v>
      </c>
      <c r="AO13" s="65"/>
      <c r="AP13" s="24">
        <f t="shared" si="0"/>
        <v>0</v>
      </c>
      <c r="BP13"/>
    </row>
    <row r="14" spans="1:68" ht="15.75">
      <c r="A14" s="38">
        <v>44907</v>
      </c>
      <c r="B14" s="10"/>
      <c r="C14" s="11" t="s">
        <v>30</v>
      </c>
      <c r="D14" s="39"/>
      <c r="E14" s="40"/>
      <c r="F14" s="39"/>
      <c r="G14" s="40"/>
      <c r="H14" s="39"/>
      <c r="I14" s="40"/>
      <c r="J14" s="39"/>
      <c r="K14" s="40"/>
      <c r="L14" s="39">
        <v>19.55</v>
      </c>
      <c r="M14" s="40"/>
      <c r="N14" s="39"/>
      <c r="O14" s="40"/>
      <c r="P14" s="39"/>
      <c r="Q14" s="40"/>
      <c r="R14" s="39"/>
      <c r="S14" s="40"/>
      <c r="T14" s="39">
        <v>-19.55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8">
        <v>44907</v>
      </c>
      <c r="B15" s="10"/>
      <c r="C15" s="11" t="s">
        <v>30</v>
      </c>
      <c r="D15" s="39"/>
      <c r="E15" s="40"/>
      <c r="F15" s="39"/>
      <c r="G15" s="40"/>
      <c r="H15" s="39"/>
      <c r="I15" s="40"/>
      <c r="J15" s="39"/>
      <c r="K15" s="40"/>
      <c r="L15" s="39">
        <v>39.3</v>
      </c>
      <c r="M15" s="40"/>
      <c r="N15" s="39"/>
      <c r="O15" s="40"/>
      <c r="P15" s="39"/>
      <c r="Q15" s="40"/>
      <c r="R15" s="39"/>
      <c r="S15" s="40"/>
      <c r="T15" s="39">
        <v>-39.3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8">
        <v>44908</v>
      </c>
      <c r="B16" s="10"/>
      <c r="C16" s="11" t="s">
        <v>30</v>
      </c>
      <c r="D16" s="39"/>
      <c r="E16" s="40"/>
      <c r="F16" s="39"/>
      <c r="G16" s="40"/>
      <c r="H16" s="39"/>
      <c r="I16" s="40"/>
      <c r="J16" s="39"/>
      <c r="K16" s="40"/>
      <c r="L16" s="39">
        <v>49.12</v>
      </c>
      <c r="M16" s="40"/>
      <c r="N16" s="39"/>
      <c r="O16" s="40"/>
      <c r="P16" s="39"/>
      <c r="Q16" s="40"/>
      <c r="R16" s="39"/>
      <c r="S16" s="40"/>
      <c r="T16" s="39">
        <v>-49.12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8">
        <v>44909</v>
      </c>
      <c r="B17" s="10"/>
      <c r="C17" s="11" t="s">
        <v>30</v>
      </c>
      <c r="D17" s="39"/>
      <c r="E17" s="40"/>
      <c r="F17" s="39"/>
      <c r="G17" s="40"/>
      <c r="H17" s="39"/>
      <c r="I17" s="40"/>
      <c r="J17" s="39"/>
      <c r="K17" s="40"/>
      <c r="L17" s="39">
        <v>196.5</v>
      </c>
      <c r="M17" s="40"/>
      <c r="N17" s="39"/>
      <c r="O17" s="40"/>
      <c r="P17" s="39"/>
      <c r="Q17" s="40"/>
      <c r="R17" s="39"/>
      <c r="S17" s="40"/>
      <c r="T17" s="39">
        <v>-196.5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8">
        <v>44909</v>
      </c>
      <c r="B18" s="10"/>
      <c r="C18" s="12" t="s">
        <v>66</v>
      </c>
      <c r="D18" s="39"/>
      <c r="E18" s="40"/>
      <c r="F18" s="39"/>
      <c r="G18" s="40"/>
      <c r="H18" s="39"/>
      <c r="I18" s="40"/>
      <c r="J18" s="39"/>
      <c r="K18" s="40"/>
      <c r="L18" s="39">
        <v>-3009.74</v>
      </c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>
        <v>3009.74</v>
      </c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8">
        <v>44915</v>
      </c>
      <c r="B19" s="10"/>
      <c r="C19" s="11" t="s">
        <v>30</v>
      </c>
      <c r="D19" s="39"/>
      <c r="E19" s="40"/>
      <c r="F19" s="39"/>
      <c r="G19" s="40"/>
      <c r="H19" s="39"/>
      <c r="I19" s="40"/>
      <c r="J19" s="39"/>
      <c r="K19" s="40"/>
      <c r="L19" s="39">
        <v>19.55</v>
      </c>
      <c r="M19" s="40"/>
      <c r="N19" s="39"/>
      <c r="O19" s="40"/>
      <c r="P19" s="39"/>
      <c r="Q19" s="40"/>
      <c r="R19" s="39"/>
      <c r="S19" s="40"/>
      <c r="T19" s="39">
        <v>-19.55</v>
      </c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38">
        <v>44915</v>
      </c>
      <c r="B20" s="10"/>
      <c r="C20" s="11" t="s">
        <v>30</v>
      </c>
      <c r="D20" s="39"/>
      <c r="E20" s="40"/>
      <c r="F20" s="39"/>
      <c r="G20" s="40"/>
      <c r="H20" s="39"/>
      <c r="I20" s="40"/>
      <c r="J20" s="39"/>
      <c r="K20" s="40"/>
      <c r="L20" s="39">
        <v>434.99</v>
      </c>
      <c r="M20" s="40"/>
      <c r="N20" s="39"/>
      <c r="O20" s="40"/>
      <c r="P20" s="39"/>
      <c r="Q20" s="40"/>
      <c r="R20" s="39"/>
      <c r="S20" s="40"/>
      <c r="T20" s="39">
        <v>-434.99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38">
        <v>44915</v>
      </c>
      <c r="B21" s="10"/>
      <c r="C21" s="12" t="s">
        <v>68</v>
      </c>
      <c r="D21" s="39"/>
      <c r="E21" s="40"/>
      <c r="F21" s="39"/>
      <c r="G21" s="40"/>
      <c r="H21" s="39"/>
      <c r="I21" s="40"/>
      <c r="J21" s="39"/>
      <c r="K21" s="40"/>
      <c r="L21" s="39">
        <v>14040.64</v>
      </c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>
        <v>-14040.64</v>
      </c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38">
        <v>44923</v>
      </c>
      <c r="B22" s="10"/>
      <c r="C22" s="11" t="s">
        <v>30</v>
      </c>
      <c r="D22" s="39"/>
      <c r="E22" s="40"/>
      <c r="F22" s="39"/>
      <c r="G22" s="40"/>
      <c r="H22" s="39"/>
      <c r="I22" s="40"/>
      <c r="J22" s="39"/>
      <c r="K22" s="40"/>
      <c r="L22" s="39">
        <v>171.05</v>
      </c>
      <c r="M22" s="40"/>
      <c r="N22" s="39"/>
      <c r="O22" s="40"/>
      <c r="P22" s="39"/>
      <c r="Q22" s="40"/>
      <c r="R22" s="39"/>
      <c r="S22" s="40"/>
      <c r="T22" s="39">
        <v>-171.05</v>
      </c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38">
        <v>44924</v>
      </c>
      <c r="B23" s="10"/>
      <c r="C23" s="11" t="s">
        <v>30</v>
      </c>
      <c r="D23" s="39"/>
      <c r="E23" s="40"/>
      <c r="F23" s="39"/>
      <c r="G23" s="40"/>
      <c r="H23" s="39"/>
      <c r="I23" s="40"/>
      <c r="J23" s="39"/>
      <c r="K23" s="40"/>
      <c r="L23" s="39">
        <v>107.53</v>
      </c>
      <c r="M23" s="40"/>
      <c r="N23" s="39"/>
      <c r="O23" s="40"/>
      <c r="P23" s="39"/>
      <c r="Q23" s="40"/>
      <c r="R23" s="39"/>
      <c r="S23" s="40"/>
      <c r="T23" s="39">
        <v>-107.53</v>
      </c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1500</v>
      </c>
      <c r="K30" s="40"/>
      <c r="L30" s="39">
        <f aca="true" t="shared" si="4" ref="L30">SUM(L5:M29)</f>
        <v>22805.15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-1199.07</v>
      </c>
      <c r="U30" s="40"/>
      <c r="V30" s="39">
        <f aca="true" t="shared" si="9" ref="V30">SUM(V5:W29)</f>
        <v>-97.75</v>
      </c>
      <c r="W30" s="40"/>
      <c r="X30" s="39">
        <f aca="true" t="shared" si="10" ref="X30">SUM(X5:Y29)</f>
        <v>-14040.64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3009.74</v>
      </c>
      <c r="AC30" s="40"/>
      <c r="AD30" s="39">
        <f t="shared" si="12"/>
        <v>0</v>
      </c>
      <c r="AE30" s="40"/>
      <c r="AF30" s="39">
        <f t="shared" si="12"/>
        <v>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91</v>
      </c>
      <c r="AM30" s="40"/>
      <c r="AN30" s="39">
        <f t="shared" si="13"/>
        <v>4559.21</v>
      </c>
      <c r="AO30" s="40"/>
      <c r="AP30" s="24">
        <f t="shared" si="0"/>
        <v>16627.640000000003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95FB-7159-48C7-B8B0-DA3C6755B051}">
  <dimension ref="A1:BV77"/>
  <sheetViews>
    <sheetView zoomScale="60" zoomScaleNormal="60" workbookViewId="0" topLeftCell="A1">
      <selection activeCell="B13" sqref="B13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40" max="40" width="19.28125" style="0" bestFit="1" customWidth="1"/>
    <col min="74" max="74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74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/>
    </row>
    <row r="3" spans="1:74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V3"/>
    </row>
    <row r="4" spans="1:74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V4"/>
    </row>
    <row r="5" spans="1:74" ht="15.75">
      <c r="A5" s="27">
        <v>44562</v>
      </c>
      <c r="B5" s="32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v>17691.9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17691.9</v>
      </c>
      <c r="BV5"/>
    </row>
    <row r="6" spans="1:74" ht="15.75">
      <c r="A6" s="9">
        <v>44564</v>
      </c>
      <c r="B6" s="10"/>
      <c r="C6" s="11" t="s">
        <v>26</v>
      </c>
      <c r="D6" s="39"/>
      <c r="E6" s="40"/>
      <c r="F6" s="39"/>
      <c r="G6" s="40"/>
      <c r="H6" s="39"/>
      <c r="I6" s="40"/>
      <c r="J6" s="39"/>
      <c r="K6" s="40"/>
      <c r="L6" s="39">
        <v>98.25</v>
      </c>
      <c r="M6" s="40"/>
      <c r="N6" s="39"/>
      <c r="O6" s="40"/>
      <c r="P6" s="39"/>
      <c r="Q6" s="40"/>
      <c r="R6" s="39"/>
      <c r="S6" s="40"/>
      <c r="T6" s="39"/>
      <c r="U6" s="40"/>
      <c r="V6" s="39">
        <v>-98.25</v>
      </c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/>
      <c r="AM6" s="40"/>
      <c r="AN6" s="65"/>
      <c r="AO6" s="65"/>
      <c r="AP6" s="24">
        <f aca="true" t="shared" si="0" ref="AP6:AP30">SUM(D6:AO6)</f>
        <v>0</v>
      </c>
      <c r="BV6"/>
    </row>
    <row r="7" spans="1:74" ht="15.75">
      <c r="A7" s="9">
        <v>44564</v>
      </c>
      <c r="B7" s="10"/>
      <c r="C7" s="11" t="s">
        <v>18</v>
      </c>
      <c r="D7" s="39"/>
      <c r="E7" s="40"/>
      <c r="F7" s="39"/>
      <c r="G7" s="40"/>
      <c r="H7" s="39"/>
      <c r="I7" s="40"/>
      <c r="J7" s="39"/>
      <c r="K7" s="40"/>
      <c r="L7" s="39">
        <v>-47</v>
      </c>
      <c r="M7" s="40"/>
      <c r="N7" s="39"/>
      <c r="O7" s="40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>
        <v>47</v>
      </c>
      <c r="AM7" s="40"/>
      <c r="AN7" s="65"/>
      <c r="AO7" s="65"/>
      <c r="AP7" s="24">
        <f t="shared" si="0"/>
        <v>0</v>
      </c>
      <c r="BV7"/>
    </row>
    <row r="8" spans="1:74" ht="15.75">
      <c r="A8" s="9">
        <v>44567</v>
      </c>
      <c r="B8" s="10">
        <v>1</v>
      </c>
      <c r="C8" s="11" t="s">
        <v>19</v>
      </c>
      <c r="D8" s="39"/>
      <c r="E8" s="40"/>
      <c r="F8" s="39"/>
      <c r="G8" s="40"/>
      <c r="H8" s="39"/>
      <c r="I8" s="40"/>
      <c r="J8" s="39">
        <v>1500</v>
      </c>
      <c r="K8" s="40"/>
      <c r="L8" s="39">
        <v>-1500</v>
      </c>
      <c r="M8" s="40"/>
      <c r="N8" s="39"/>
      <c r="O8" s="40"/>
      <c r="P8" s="39"/>
      <c r="Q8" s="40"/>
      <c r="R8" s="39"/>
      <c r="S8" s="40"/>
      <c r="T8" s="39"/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V8"/>
    </row>
    <row r="9" spans="1:74" ht="15.75">
      <c r="A9" s="9">
        <v>44567</v>
      </c>
      <c r="B9" s="10"/>
      <c r="C9" s="31" t="s">
        <v>20</v>
      </c>
      <c r="D9" s="39"/>
      <c r="E9" s="40"/>
      <c r="F9" s="39"/>
      <c r="G9" s="40"/>
      <c r="H9" s="39"/>
      <c r="I9" s="40"/>
      <c r="J9" s="39"/>
      <c r="K9" s="40"/>
      <c r="L9" s="39">
        <v>307.89</v>
      </c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307.89</v>
      </c>
      <c r="BV9"/>
    </row>
    <row r="10" spans="1:74" ht="15.75">
      <c r="A10" s="9">
        <v>44568</v>
      </c>
      <c r="B10" s="10"/>
      <c r="C10" s="11" t="s">
        <v>21</v>
      </c>
      <c r="D10" s="39"/>
      <c r="E10" s="40"/>
      <c r="F10" s="39"/>
      <c r="G10" s="40"/>
      <c r="H10" s="39"/>
      <c r="I10" s="40"/>
      <c r="J10" s="39"/>
      <c r="K10" s="40"/>
      <c r="L10" s="39">
        <v>1864.79</v>
      </c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>
        <v>-1864.79</v>
      </c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V10"/>
    </row>
    <row r="11" spans="1:74" ht="15.75">
      <c r="A11" s="9">
        <v>44578</v>
      </c>
      <c r="B11" s="10"/>
      <c r="C11" s="11" t="s">
        <v>17</v>
      </c>
      <c r="D11" s="39"/>
      <c r="E11" s="40"/>
      <c r="F11" s="39"/>
      <c r="G11" s="40"/>
      <c r="H11" s="39"/>
      <c r="I11" s="40"/>
      <c r="J11" s="39"/>
      <c r="K11" s="40"/>
      <c r="L11" s="39">
        <v>147.37</v>
      </c>
      <c r="M11" s="40"/>
      <c r="N11" s="39"/>
      <c r="O11" s="40"/>
      <c r="P11" s="39"/>
      <c r="Q11" s="40"/>
      <c r="R11" s="39"/>
      <c r="S11" s="40"/>
      <c r="T11" s="39">
        <v>-147.37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V11"/>
    </row>
    <row r="12" spans="1:74" ht="15.75">
      <c r="A12" s="9">
        <v>44579</v>
      </c>
      <c r="B12" s="10"/>
      <c r="C12" s="25" t="s">
        <v>17</v>
      </c>
      <c r="D12" s="39"/>
      <c r="E12" s="40"/>
      <c r="F12" s="39"/>
      <c r="G12" s="40"/>
      <c r="H12" s="39"/>
      <c r="I12" s="40"/>
      <c r="J12" s="39"/>
      <c r="K12" s="40"/>
      <c r="L12" s="39">
        <v>137.55</v>
      </c>
      <c r="M12" s="40"/>
      <c r="N12" s="39"/>
      <c r="O12" s="40"/>
      <c r="P12" s="39"/>
      <c r="Q12" s="40"/>
      <c r="R12" s="39"/>
      <c r="S12" s="40"/>
      <c r="T12" s="39">
        <v>-137.55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V12"/>
    </row>
    <row r="13" spans="1:74" ht="15.75">
      <c r="A13" s="9">
        <v>44579</v>
      </c>
      <c r="B13" s="10"/>
      <c r="C13" s="12" t="s">
        <v>26</v>
      </c>
      <c r="D13" s="39"/>
      <c r="E13" s="40"/>
      <c r="F13" s="39"/>
      <c r="G13" s="40"/>
      <c r="H13" s="39"/>
      <c r="I13" s="40"/>
      <c r="J13" s="39"/>
      <c r="K13" s="40"/>
      <c r="L13" s="39">
        <v>442.12</v>
      </c>
      <c r="M13" s="40"/>
      <c r="N13" s="39"/>
      <c r="O13" s="40"/>
      <c r="P13" s="39"/>
      <c r="Q13" s="40"/>
      <c r="R13" s="39"/>
      <c r="S13" s="40"/>
      <c r="T13" s="39"/>
      <c r="U13" s="40"/>
      <c r="V13" s="39">
        <v>-442.12</v>
      </c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V13"/>
    </row>
    <row r="14" spans="1:74" ht="15.75">
      <c r="A14" s="9">
        <v>44579</v>
      </c>
      <c r="B14" s="10"/>
      <c r="C14" s="12" t="s">
        <v>26</v>
      </c>
      <c r="D14" s="39"/>
      <c r="E14" s="40"/>
      <c r="F14" s="39"/>
      <c r="G14" s="40"/>
      <c r="H14" s="39"/>
      <c r="I14" s="40"/>
      <c r="J14" s="39"/>
      <c r="K14" s="40"/>
      <c r="L14" s="39">
        <v>245.62</v>
      </c>
      <c r="M14" s="40"/>
      <c r="N14" s="39"/>
      <c r="O14" s="40"/>
      <c r="P14" s="39"/>
      <c r="Q14" s="40"/>
      <c r="R14" s="39"/>
      <c r="S14" s="40"/>
      <c r="T14" s="39"/>
      <c r="U14" s="40"/>
      <c r="V14" s="39">
        <v>-245.62</v>
      </c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V14"/>
    </row>
    <row r="15" spans="1:74" ht="15.75">
      <c r="A15" s="9">
        <v>44586</v>
      </c>
      <c r="B15" s="10"/>
      <c r="C15" s="12" t="s">
        <v>17</v>
      </c>
      <c r="D15" s="39"/>
      <c r="E15" s="40"/>
      <c r="F15" s="39"/>
      <c r="G15" s="40"/>
      <c r="H15" s="39"/>
      <c r="I15" s="40"/>
      <c r="J15" s="39"/>
      <c r="K15" s="40"/>
      <c r="L15" s="39">
        <v>167.02</v>
      </c>
      <c r="M15" s="40"/>
      <c r="N15" s="39"/>
      <c r="O15" s="40"/>
      <c r="P15" s="39"/>
      <c r="Q15" s="40"/>
      <c r="R15" s="39"/>
      <c r="S15" s="40"/>
      <c r="T15" s="39">
        <v>-167.02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V15"/>
    </row>
    <row r="16" spans="1:74" ht="15.75">
      <c r="A16" s="9">
        <v>44586</v>
      </c>
      <c r="B16" s="10"/>
      <c r="C16" s="12" t="s">
        <v>17</v>
      </c>
      <c r="D16" s="39"/>
      <c r="E16" s="40"/>
      <c r="F16" s="39"/>
      <c r="G16" s="40"/>
      <c r="H16" s="39"/>
      <c r="I16" s="40"/>
      <c r="J16" s="39"/>
      <c r="K16" s="40"/>
      <c r="L16" s="39">
        <v>49.12</v>
      </c>
      <c r="M16" s="40"/>
      <c r="N16" s="39"/>
      <c r="O16" s="40"/>
      <c r="P16" s="39"/>
      <c r="Q16" s="40"/>
      <c r="R16" s="39"/>
      <c r="S16" s="40"/>
      <c r="T16" s="39">
        <v>-49.12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V16"/>
    </row>
    <row r="17" spans="1:74" ht="15.75">
      <c r="A17" s="9"/>
      <c r="B17" s="10"/>
      <c r="C17" s="12" t="s">
        <v>42</v>
      </c>
      <c r="D17" s="39"/>
      <c r="E17" s="40"/>
      <c r="F17" s="39"/>
      <c r="G17" s="40"/>
      <c r="H17" s="39"/>
      <c r="I17" s="40"/>
      <c r="J17" s="39">
        <v>-500</v>
      </c>
      <c r="K17" s="40"/>
      <c r="L17" s="39"/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>
        <v>500</v>
      </c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V17"/>
    </row>
    <row r="18" spans="1:74" ht="15.75">
      <c r="A18" s="9"/>
      <c r="B18" s="10"/>
      <c r="C18" s="12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V18"/>
    </row>
    <row r="19" spans="1:74" ht="15.75">
      <c r="A19" s="9"/>
      <c r="B19" s="10"/>
      <c r="C19" s="12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V19"/>
    </row>
    <row r="20" spans="1:74" ht="15.75">
      <c r="A20" s="9"/>
      <c r="B20" s="10"/>
      <c r="C20" s="12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V20"/>
    </row>
    <row r="21" spans="1:74" ht="15.75">
      <c r="A21" s="9"/>
      <c r="B21" s="10"/>
      <c r="C21" s="1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V21"/>
    </row>
    <row r="22" spans="1:74" ht="15.75">
      <c r="A22" s="9"/>
      <c r="B22" s="10"/>
      <c r="C22" s="12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V22"/>
    </row>
    <row r="23" spans="1:74" ht="15.75">
      <c r="A23" s="9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V23"/>
    </row>
    <row r="24" spans="1:74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V24"/>
    </row>
    <row r="25" spans="1:74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V25"/>
    </row>
    <row r="26" spans="1:74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V26"/>
    </row>
    <row r="27" spans="1:74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V27"/>
    </row>
    <row r="28" spans="1:74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V28"/>
    </row>
    <row r="29" spans="1:74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V29"/>
    </row>
    <row r="30" spans="1:74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1000</v>
      </c>
      <c r="K30" s="40"/>
      <c r="L30" s="39">
        <f aca="true" t="shared" si="4" ref="L30">SUM(L5:M29)</f>
        <v>19604.629999999997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-501.06000000000006</v>
      </c>
      <c r="U30" s="40"/>
      <c r="V30" s="39">
        <f aca="true" t="shared" si="9" ref="V30">SUM(V5:W29)</f>
        <v>-785.99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-1864.79</v>
      </c>
      <c r="AA30" s="40"/>
      <c r="AB30" s="39">
        <f aca="true" t="shared" si="12" ref="AB30:AN30">SUM(AB5:AC29)</f>
        <v>0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t="shared" si="12"/>
        <v>0</v>
      </c>
      <c r="AI30" s="40"/>
      <c r="AJ30" s="39">
        <f t="shared" si="12"/>
        <v>0</v>
      </c>
      <c r="AK30" s="40"/>
      <c r="AL30" s="39">
        <f t="shared" si="12"/>
        <v>47</v>
      </c>
      <c r="AM30" s="40"/>
      <c r="AN30" s="39">
        <f t="shared" si="12"/>
        <v>0</v>
      </c>
      <c r="AO30" s="40"/>
      <c r="AP30" s="24">
        <f t="shared" si="0"/>
        <v>17999.789999999994</v>
      </c>
      <c r="BV30"/>
    </row>
    <row r="31" spans="1:74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0"/>
      <c r="AS31" s="5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22"/>
    </row>
    <row r="32" spans="21:74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16"/>
      <c r="AI32" s="16"/>
      <c r="AJ32" s="16"/>
      <c r="AK32" s="16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3"/>
    </row>
    <row r="33" spans="21:74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16"/>
      <c r="AI33" s="16"/>
      <c r="AJ33" s="16"/>
      <c r="AK33" s="1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3"/>
    </row>
    <row r="34" spans="21:74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16"/>
      <c r="AI34" s="16"/>
      <c r="AJ34" s="16"/>
      <c r="AK34" s="16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3"/>
    </row>
    <row r="35" spans="21:74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16"/>
      <c r="AI35" s="16"/>
      <c r="AJ35" s="16"/>
      <c r="AK35" s="16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23"/>
    </row>
    <row r="36" spans="21:74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16"/>
      <c r="AI36" s="16"/>
      <c r="AJ36" s="16"/>
      <c r="AK36" s="16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23"/>
    </row>
    <row r="37" spans="21:74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16"/>
      <c r="AI37" s="16"/>
      <c r="AJ37" s="16"/>
      <c r="AK37" s="16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23"/>
    </row>
    <row r="38" spans="21:74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16"/>
      <c r="AI38" s="16"/>
      <c r="AJ38" s="16"/>
      <c r="AK38" s="16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23"/>
    </row>
    <row r="39" spans="21:74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16"/>
      <c r="AI39" s="16"/>
      <c r="AJ39" s="16"/>
      <c r="AK39" s="16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23"/>
    </row>
    <row r="40" spans="21:74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16"/>
      <c r="AI40" s="16"/>
      <c r="AJ40" s="16"/>
      <c r="AK40" s="16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23"/>
    </row>
    <row r="41" spans="21:74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16"/>
      <c r="AI41" s="16"/>
      <c r="AJ41" s="16"/>
      <c r="AK41" s="16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23"/>
    </row>
    <row r="42" spans="21:74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16"/>
      <c r="AI42" s="16"/>
      <c r="AJ42" s="16"/>
      <c r="AK42" s="16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23"/>
    </row>
    <row r="43" spans="21:74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7"/>
      <c r="AI43" s="17"/>
      <c r="AJ43" s="17"/>
      <c r="AK43" s="17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23"/>
    </row>
    <row r="44" spans="21:74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16"/>
      <c r="AI44" s="16"/>
      <c r="AJ44" s="16"/>
      <c r="AK44" s="16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23"/>
    </row>
    <row r="45" spans="21:74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22"/>
    </row>
    <row r="46" spans="21:74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22"/>
    </row>
    <row r="47" spans="21:74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22"/>
    </row>
    <row r="48" spans="21:74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22"/>
    </row>
    <row r="49" spans="21:72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21:72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21:72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21:72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21:72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21:72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21:72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21:72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21:72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21:72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21:72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21:72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21:72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21:72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21:72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21:72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21:72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21:72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21:72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21:72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21:72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21:72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21:72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21:72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21:72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21:72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21:72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21:72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</row>
    <row r="77" spans="21:72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</sheetData>
  <mergeCells count="534">
    <mergeCell ref="AJ27:AK27"/>
    <mergeCell ref="AJ28:AK28"/>
    <mergeCell ref="AJ29:AK29"/>
    <mergeCell ref="AJ30:AK30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N23:AO23"/>
    <mergeCell ref="AN24:AO24"/>
    <mergeCell ref="AN25:AO25"/>
    <mergeCell ref="AN26:AO26"/>
    <mergeCell ref="AN27:AO27"/>
    <mergeCell ref="AN28:AO28"/>
    <mergeCell ref="AN29:AO29"/>
    <mergeCell ref="AN30:AO30"/>
    <mergeCell ref="AN5:AO5"/>
    <mergeCell ref="AH28:AI28"/>
    <mergeCell ref="AH29:AI29"/>
    <mergeCell ref="AH30:AI30"/>
    <mergeCell ref="AJ3:AK3"/>
    <mergeCell ref="AJ4:AK4"/>
    <mergeCell ref="AN3:AO3"/>
    <mergeCell ref="AN4:AO4"/>
    <mergeCell ref="AN6:AO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F27:AG27"/>
    <mergeCell ref="AL27:AM27"/>
    <mergeCell ref="AD27:AE27"/>
    <mergeCell ref="Z27:AA27"/>
    <mergeCell ref="T27:U27"/>
    <mergeCell ref="AB27:AC27"/>
    <mergeCell ref="V1:W1"/>
    <mergeCell ref="T1:U1"/>
    <mergeCell ref="AH3:AI3"/>
    <mergeCell ref="AH4:AI4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D25:AE25"/>
    <mergeCell ref="AF29:AG29"/>
    <mergeCell ref="AL29:AM29"/>
    <mergeCell ref="T29:U29"/>
    <mergeCell ref="AB29:AC29"/>
    <mergeCell ref="AR31:AS31"/>
    <mergeCell ref="AB30:AC30"/>
    <mergeCell ref="AF30:AG30"/>
    <mergeCell ref="AD30:AE30"/>
    <mergeCell ref="Z30:AA30"/>
    <mergeCell ref="AL30:AM30"/>
    <mergeCell ref="D29:E29"/>
    <mergeCell ref="F29:G29"/>
    <mergeCell ref="AD29:AE29"/>
    <mergeCell ref="D30:E30"/>
    <mergeCell ref="F30:G30"/>
    <mergeCell ref="H30:I30"/>
    <mergeCell ref="J30:K30"/>
    <mergeCell ref="L30:M30"/>
    <mergeCell ref="N30:O30"/>
    <mergeCell ref="Z29:AA29"/>
    <mergeCell ref="R29:S29"/>
    <mergeCell ref="P29:Q29"/>
    <mergeCell ref="T30:U30"/>
    <mergeCell ref="H29:I29"/>
    <mergeCell ref="J29:K29"/>
    <mergeCell ref="L29:M29"/>
    <mergeCell ref="N29:O29"/>
    <mergeCell ref="P30:Q30"/>
    <mergeCell ref="R30:S30"/>
    <mergeCell ref="V29:W29"/>
    <mergeCell ref="V30:W30"/>
    <mergeCell ref="X29:Y29"/>
    <mergeCell ref="X30:Y30"/>
    <mergeCell ref="R28:S28"/>
    <mergeCell ref="P28:Q28"/>
    <mergeCell ref="D27:E27"/>
    <mergeCell ref="F27:G27"/>
    <mergeCell ref="H27:I27"/>
    <mergeCell ref="J27:K27"/>
    <mergeCell ref="L27:M27"/>
    <mergeCell ref="N27:O27"/>
    <mergeCell ref="D28:E28"/>
    <mergeCell ref="F28:G28"/>
    <mergeCell ref="H28:I28"/>
    <mergeCell ref="J28:K28"/>
    <mergeCell ref="L28:M28"/>
    <mergeCell ref="N28:O28"/>
    <mergeCell ref="D25:E25"/>
    <mergeCell ref="F25:G25"/>
    <mergeCell ref="H25:I25"/>
    <mergeCell ref="J25:K25"/>
    <mergeCell ref="L25:M25"/>
    <mergeCell ref="Z25:AA25"/>
    <mergeCell ref="N25:O25"/>
    <mergeCell ref="P25:Q25"/>
    <mergeCell ref="T25:U25"/>
    <mergeCell ref="P26:Q26"/>
    <mergeCell ref="AB26:AC26"/>
    <mergeCell ref="AD26:AE26"/>
    <mergeCell ref="Z26:AA26"/>
    <mergeCell ref="R27:S27"/>
    <mergeCell ref="P27:Q27"/>
    <mergeCell ref="D26:E26"/>
    <mergeCell ref="F26:G26"/>
    <mergeCell ref="H26:I26"/>
    <mergeCell ref="J26:K26"/>
    <mergeCell ref="L26:M26"/>
    <mergeCell ref="N26:O26"/>
    <mergeCell ref="D23:E23"/>
    <mergeCell ref="F23:G23"/>
    <mergeCell ref="H23:I23"/>
    <mergeCell ref="J23:K23"/>
    <mergeCell ref="L23:M23"/>
    <mergeCell ref="N23:O23"/>
    <mergeCell ref="R23:S23"/>
    <mergeCell ref="AF23:AG23"/>
    <mergeCell ref="AL23:AM23"/>
    <mergeCell ref="Z23:AA23"/>
    <mergeCell ref="T23:U23"/>
    <mergeCell ref="AB23:AC23"/>
    <mergeCell ref="X23:Y23"/>
    <mergeCell ref="V23:W23"/>
    <mergeCell ref="P23:Q23"/>
    <mergeCell ref="AD23:AE23"/>
    <mergeCell ref="P22:Q22"/>
    <mergeCell ref="AD22:AE22"/>
    <mergeCell ref="D22:E22"/>
    <mergeCell ref="F22:G22"/>
    <mergeCell ref="H22:I22"/>
    <mergeCell ref="J22:K22"/>
    <mergeCell ref="L22:M22"/>
    <mergeCell ref="P21:Q21"/>
    <mergeCell ref="AD21:AE21"/>
    <mergeCell ref="Z21:AA21"/>
    <mergeCell ref="T21:U21"/>
    <mergeCell ref="Z22:AA22"/>
    <mergeCell ref="X21:Y21"/>
    <mergeCell ref="X22:Y22"/>
    <mergeCell ref="V21:W21"/>
    <mergeCell ref="V22:W22"/>
    <mergeCell ref="N22:O22"/>
    <mergeCell ref="D21:E21"/>
    <mergeCell ref="F21:G21"/>
    <mergeCell ref="H21:I21"/>
    <mergeCell ref="J21:K21"/>
    <mergeCell ref="L21:M21"/>
    <mergeCell ref="N21:O21"/>
    <mergeCell ref="N20:O20"/>
    <mergeCell ref="AB21:AC21"/>
    <mergeCell ref="D19:E19"/>
    <mergeCell ref="F19:G19"/>
    <mergeCell ref="H19:I19"/>
    <mergeCell ref="J19:K19"/>
    <mergeCell ref="L19:M19"/>
    <mergeCell ref="N19:O19"/>
    <mergeCell ref="P20:Q20"/>
    <mergeCell ref="D20:E20"/>
    <mergeCell ref="F20:G20"/>
    <mergeCell ref="H20:I20"/>
    <mergeCell ref="J20:K20"/>
    <mergeCell ref="L20:M20"/>
    <mergeCell ref="AB19:AC19"/>
    <mergeCell ref="X19:Y19"/>
    <mergeCell ref="X20:Y20"/>
    <mergeCell ref="V20:W20"/>
    <mergeCell ref="R21:S21"/>
    <mergeCell ref="H18:I18"/>
    <mergeCell ref="J18:K18"/>
    <mergeCell ref="L18:M18"/>
    <mergeCell ref="N18:O18"/>
    <mergeCell ref="AB17:AC17"/>
    <mergeCell ref="AD17:AE17"/>
    <mergeCell ref="Z17:AA17"/>
    <mergeCell ref="T17:U17"/>
    <mergeCell ref="T18:U18"/>
    <mergeCell ref="AB18:AC18"/>
    <mergeCell ref="P18:Q18"/>
    <mergeCell ref="Z18:AA18"/>
    <mergeCell ref="J17:K17"/>
    <mergeCell ref="L17:M17"/>
    <mergeCell ref="N17:O17"/>
    <mergeCell ref="X18:Y18"/>
    <mergeCell ref="D15:E15"/>
    <mergeCell ref="F15:G15"/>
    <mergeCell ref="H15:I15"/>
    <mergeCell ref="L15:M15"/>
    <mergeCell ref="N15:O15"/>
    <mergeCell ref="R15:S15"/>
    <mergeCell ref="AF14:AG14"/>
    <mergeCell ref="AL14:AM14"/>
    <mergeCell ref="AD14:AE14"/>
    <mergeCell ref="Z14:AA14"/>
    <mergeCell ref="T14:U14"/>
    <mergeCell ref="AB14:AC14"/>
    <mergeCell ref="AF15:AG15"/>
    <mergeCell ref="AL15:AM15"/>
    <mergeCell ref="J15:K15"/>
    <mergeCell ref="T15:U15"/>
    <mergeCell ref="AB15:AC15"/>
    <mergeCell ref="P15:Q15"/>
    <mergeCell ref="AD15:AE15"/>
    <mergeCell ref="Z15:AA15"/>
    <mergeCell ref="P14:Q14"/>
    <mergeCell ref="R14:S14"/>
    <mergeCell ref="AF13:AG13"/>
    <mergeCell ref="AL13:AM13"/>
    <mergeCell ref="D14:E14"/>
    <mergeCell ref="F14:G14"/>
    <mergeCell ref="H14:I14"/>
    <mergeCell ref="J14:K14"/>
    <mergeCell ref="L14:M14"/>
    <mergeCell ref="N14:O14"/>
    <mergeCell ref="T13:U13"/>
    <mergeCell ref="AB13:AC13"/>
    <mergeCell ref="AD13:AE13"/>
    <mergeCell ref="D13:E13"/>
    <mergeCell ref="F13:G13"/>
    <mergeCell ref="H13:I13"/>
    <mergeCell ref="J13:K13"/>
    <mergeCell ref="L13:M13"/>
    <mergeCell ref="Z13:AA13"/>
    <mergeCell ref="R13:S13"/>
    <mergeCell ref="N13:O13"/>
    <mergeCell ref="P13:Q13"/>
    <mergeCell ref="AF10:AG10"/>
    <mergeCell ref="D12:E12"/>
    <mergeCell ref="F12:G12"/>
    <mergeCell ref="H12:I12"/>
    <mergeCell ref="J12:K12"/>
    <mergeCell ref="L12:M12"/>
    <mergeCell ref="N12:O12"/>
    <mergeCell ref="R12:S12"/>
    <mergeCell ref="AL11:AM11"/>
    <mergeCell ref="Z11:AA11"/>
    <mergeCell ref="T11:U11"/>
    <mergeCell ref="AB11:AC11"/>
    <mergeCell ref="P11:Q11"/>
    <mergeCell ref="AF12:AG12"/>
    <mergeCell ref="AL12:AM12"/>
    <mergeCell ref="Z12:AA12"/>
    <mergeCell ref="T12:U12"/>
    <mergeCell ref="AB12:AC12"/>
    <mergeCell ref="P12:Q12"/>
    <mergeCell ref="AD12:AE12"/>
    <mergeCell ref="AF11:AG11"/>
    <mergeCell ref="N9:O9"/>
    <mergeCell ref="T10:U10"/>
    <mergeCell ref="P10:Q10"/>
    <mergeCell ref="P9:Q9"/>
    <mergeCell ref="R10:S10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AF5:AG5"/>
    <mergeCell ref="AL5:AM5"/>
    <mergeCell ref="T5:U5"/>
    <mergeCell ref="D9:E9"/>
    <mergeCell ref="F9:G9"/>
    <mergeCell ref="H9:I9"/>
    <mergeCell ref="J9:K9"/>
    <mergeCell ref="L9:M9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P6:Q6"/>
    <mergeCell ref="AD6:AE6"/>
    <mergeCell ref="T6:U6"/>
    <mergeCell ref="AB6:AC6"/>
    <mergeCell ref="AL9:AM9"/>
    <mergeCell ref="AF9:AG9"/>
    <mergeCell ref="R5:S5"/>
    <mergeCell ref="D5:E5"/>
    <mergeCell ref="F5:G5"/>
    <mergeCell ref="H5:I5"/>
    <mergeCell ref="J5:K5"/>
    <mergeCell ref="L5:M5"/>
    <mergeCell ref="N5:O5"/>
    <mergeCell ref="N7:O7"/>
    <mergeCell ref="R7:S7"/>
    <mergeCell ref="P7:Q7"/>
    <mergeCell ref="D6:E6"/>
    <mergeCell ref="F6:G6"/>
    <mergeCell ref="H6:I6"/>
    <mergeCell ref="J6:K6"/>
    <mergeCell ref="L6:M6"/>
    <mergeCell ref="N6:O6"/>
    <mergeCell ref="R6:S6"/>
    <mergeCell ref="D4:E4"/>
    <mergeCell ref="F4:G4"/>
    <mergeCell ref="H4:I4"/>
    <mergeCell ref="J4:K4"/>
    <mergeCell ref="N4:O4"/>
    <mergeCell ref="T3:U3"/>
    <mergeCell ref="AB3:AC3"/>
    <mergeCell ref="AD3:AE3"/>
    <mergeCell ref="Z3:AA3"/>
    <mergeCell ref="P4:Q4"/>
    <mergeCell ref="T4:U4"/>
    <mergeCell ref="AB4:AC4"/>
    <mergeCell ref="AD4:AE4"/>
    <mergeCell ref="Z4:AA4"/>
    <mergeCell ref="R3:S3"/>
    <mergeCell ref="N3:O3"/>
    <mergeCell ref="P3:Q3"/>
    <mergeCell ref="D3:E3"/>
    <mergeCell ref="F3:G3"/>
    <mergeCell ref="H3:I3"/>
    <mergeCell ref="J3:K3"/>
    <mergeCell ref="R4:S4"/>
    <mergeCell ref="L4:M4"/>
    <mergeCell ref="L3:M3"/>
    <mergeCell ref="N8:O8"/>
    <mergeCell ref="P8:Q8"/>
    <mergeCell ref="AB7:AC7"/>
    <mergeCell ref="AF7:AG7"/>
    <mergeCell ref="AL7:AM7"/>
    <mergeCell ref="AD7:AE7"/>
    <mergeCell ref="Z7:AA7"/>
    <mergeCell ref="T7:U7"/>
    <mergeCell ref="AF6:AG6"/>
    <mergeCell ref="AL6:AM6"/>
    <mergeCell ref="Z6:AA6"/>
    <mergeCell ref="AJ6:AK6"/>
    <mergeCell ref="AJ7:AK7"/>
    <mergeCell ref="AJ8:AK8"/>
    <mergeCell ref="AD8:AE8"/>
    <mergeCell ref="AF3:AG3"/>
    <mergeCell ref="AL3:AM3"/>
    <mergeCell ref="AF4:AG4"/>
    <mergeCell ref="AL4:AM4"/>
    <mergeCell ref="P5:Q5"/>
    <mergeCell ref="J16:K16"/>
    <mergeCell ref="R17:S17"/>
    <mergeCell ref="D24:E24"/>
    <mergeCell ref="F24:G24"/>
    <mergeCell ref="H24:I24"/>
    <mergeCell ref="J24:K24"/>
    <mergeCell ref="L24:M24"/>
    <mergeCell ref="N24:O24"/>
    <mergeCell ref="R24:S24"/>
    <mergeCell ref="P24:Q24"/>
    <mergeCell ref="D16:E16"/>
    <mergeCell ref="F16:G16"/>
    <mergeCell ref="H16:I16"/>
    <mergeCell ref="L16:M16"/>
    <mergeCell ref="N16:O16"/>
    <mergeCell ref="P17:Q17"/>
    <mergeCell ref="D17:E17"/>
    <mergeCell ref="F17:G17"/>
    <mergeCell ref="H17:I17"/>
    <mergeCell ref="D18:E18"/>
    <mergeCell ref="F18:G18"/>
    <mergeCell ref="AF8:AG8"/>
    <mergeCell ref="AL8:AM8"/>
    <mergeCell ref="AD24:AE24"/>
    <mergeCell ref="Z24:AA24"/>
    <mergeCell ref="Z8:AA8"/>
    <mergeCell ref="R8:S8"/>
    <mergeCell ref="T8:U8"/>
    <mergeCell ref="AB8:AC8"/>
    <mergeCell ref="R11:S11"/>
    <mergeCell ref="AD11:AE11"/>
    <mergeCell ref="AL10:AM10"/>
    <mergeCell ref="AF16:AG16"/>
    <mergeCell ref="AF17:AG17"/>
    <mergeCell ref="T16:U16"/>
    <mergeCell ref="AB16:AC16"/>
    <mergeCell ref="AD16:AE16"/>
    <mergeCell ref="Z16:AA16"/>
    <mergeCell ref="T9:U9"/>
    <mergeCell ref="AB9:AC9"/>
    <mergeCell ref="AD9:AE9"/>
    <mergeCell ref="Z9:AA9"/>
    <mergeCell ref="R9:S9"/>
    <mergeCell ref="AL26:AM26"/>
    <mergeCell ref="AF26:AG26"/>
    <mergeCell ref="AF28:AG28"/>
    <mergeCell ref="AL28:AM28"/>
    <mergeCell ref="AD19:AE19"/>
    <mergeCell ref="R20:S20"/>
    <mergeCell ref="AL21:AM21"/>
    <mergeCell ref="AL20:AM20"/>
    <mergeCell ref="AF21:AG21"/>
    <mergeCell ref="R22:S22"/>
    <mergeCell ref="T22:U22"/>
    <mergeCell ref="AB22:AC22"/>
    <mergeCell ref="AF22:AG22"/>
    <mergeCell ref="AL22:AM22"/>
    <mergeCell ref="AB24:AC24"/>
    <mergeCell ref="R26:S26"/>
    <mergeCell ref="T26:U26"/>
    <mergeCell ref="R25:S25"/>
    <mergeCell ref="T28:U28"/>
    <mergeCell ref="V27:W27"/>
    <mergeCell ref="V28:W28"/>
    <mergeCell ref="AB28:AC28"/>
    <mergeCell ref="V26:W26"/>
    <mergeCell ref="T20:U20"/>
    <mergeCell ref="AF25:AG25"/>
    <mergeCell ref="AL25:AM25"/>
    <mergeCell ref="P16:Q16"/>
    <mergeCell ref="R16:S16"/>
    <mergeCell ref="AF24:AG24"/>
    <mergeCell ref="AL24:AM24"/>
    <mergeCell ref="AL16:AM16"/>
    <mergeCell ref="AL17:AM17"/>
    <mergeCell ref="R18:S18"/>
    <mergeCell ref="AD18:AE18"/>
    <mergeCell ref="P19:Q19"/>
    <mergeCell ref="R19:S19"/>
    <mergeCell ref="AF18:AG18"/>
    <mergeCell ref="AL18:AM18"/>
    <mergeCell ref="AF19:AG19"/>
    <mergeCell ref="AL19:AM19"/>
    <mergeCell ref="Z19:AA19"/>
    <mergeCell ref="T19:U19"/>
    <mergeCell ref="X24:Y24"/>
    <mergeCell ref="X25:Y25"/>
    <mergeCell ref="V24:W24"/>
    <mergeCell ref="AF20:AG20"/>
    <mergeCell ref="AB20:AC20"/>
    <mergeCell ref="AD20:AE20"/>
    <mergeCell ref="D2:E2"/>
    <mergeCell ref="F2:G2"/>
    <mergeCell ref="H2:I2"/>
    <mergeCell ref="Z28:AA28"/>
    <mergeCell ref="X3:Y3"/>
    <mergeCell ref="X4:Y4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27:Y27"/>
    <mergeCell ref="X28:Y28"/>
    <mergeCell ref="V25:W25"/>
    <mergeCell ref="T24:U24"/>
    <mergeCell ref="T2:U2"/>
    <mergeCell ref="X26:Y26"/>
    <mergeCell ref="AD28:AE28"/>
    <mergeCell ref="AB2:AE2"/>
    <mergeCell ref="V3:W3"/>
    <mergeCell ref="V4:W4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AB5:AC5"/>
    <mergeCell ref="AD10:AE10"/>
    <mergeCell ref="Z10:AA10"/>
    <mergeCell ref="Z20:AA20"/>
    <mergeCell ref="AB25:AC25"/>
    <mergeCell ref="AB10:A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DE4C-BC4F-46EE-B08E-C9489108C90C}">
  <dimension ref="A1:BP77"/>
  <sheetViews>
    <sheetView zoomScale="60" zoomScaleNormal="60" workbookViewId="0" topLeftCell="A1">
      <selection activeCell="B18" sqref="B18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44593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Januar!L30</f>
        <v>19604.629999999997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19604.629999999997</v>
      </c>
      <c r="BP5"/>
    </row>
    <row r="6" spans="1:68" ht="15.75">
      <c r="A6" s="36">
        <v>44593</v>
      </c>
      <c r="B6" s="10"/>
      <c r="C6" s="11" t="s">
        <v>30</v>
      </c>
      <c r="D6" s="39"/>
      <c r="E6" s="40"/>
      <c r="F6" s="39"/>
      <c r="G6" s="40"/>
      <c r="H6" s="39"/>
      <c r="I6" s="40"/>
      <c r="J6" s="39"/>
      <c r="K6" s="40"/>
      <c r="L6" s="39">
        <v>78.6</v>
      </c>
      <c r="M6" s="40"/>
      <c r="N6" s="39"/>
      <c r="O6" s="40"/>
      <c r="P6" s="39"/>
      <c r="Q6" s="40"/>
      <c r="R6" s="39"/>
      <c r="S6" s="40"/>
      <c r="T6" s="39">
        <v>-78.6</v>
      </c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/>
      <c r="AM6" s="40"/>
      <c r="AN6" s="65"/>
      <c r="AO6" s="65"/>
      <c r="AP6" s="24">
        <f>SUM(D6:AO6)</f>
        <v>0</v>
      </c>
      <c r="BP6"/>
    </row>
    <row r="7" spans="1:68" ht="15.75">
      <c r="A7" s="36">
        <v>44593</v>
      </c>
      <c r="B7" s="10"/>
      <c r="C7" s="11" t="s">
        <v>18</v>
      </c>
      <c r="D7" s="39"/>
      <c r="E7" s="40"/>
      <c r="F7" s="39"/>
      <c r="G7" s="40"/>
      <c r="H7" s="39"/>
      <c r="I7" s="40"/>
      <c r="J7" s="39"/>
      <c r="K7" s="40"/>
      <c r="L7" s="39">
        <v>-41.5</v>
      </c>
      <c r="M7" s="40"/>
      <c r="N7" s="39"/>
      <c r="O7" s="40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>
        <v>41.5</v>
      </c>
      <c r="AM7" s="40"/>
      <c r="AN7" s="65"/>
      <c r="AO7" s="65"/>
      <c r="AP7" s="24">
        <f aca="true" t="shared" si="0" ref="AP7:AP30">SUM(D7:AO7)</f>
        <v>0</v>
      </c>
      <c r="BP7"/>
    </row>
    <row r="8" spans="1:68" ht="15.75">
      <c r="A8" s="36">
        <v>44600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132.63</v>
      </c>
      <c r="M8" s="40"/>
      <c r="N8" s="39"/>
      <c r="O8" s="40"/>
      <c r="P8" s="39"/>
      <c r="Q8" s="40"/>
      <c r="R8" s="39"/>
      <c r="S8" s="40"/>
      <c r="T8" s="39">
        <v>-132.63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44601</v>
      </c>
      <c r="B9" s="10"/>
      <c r="C9" s="11" t="s">
        <v>30</v>
      </c>
      <c r="D9" s="39"/>
      <c r="E9" s="40"/>
      <c r="F9" s="39"/>
      <c r="G9" s="40"/>
      <c r="H9" s="39"/>
      <c r="I9" s="40"/>
      <c r="J9" s="39"/>
      <c r="K9" s="40"/>
      <c r="L9" s="39">
        <v>58.95</v>
      </c>
      <c r="M9" s="40"/>
      <c r="N9" s="39"/>
      <c r="O9" s="40"/>
      <c r="P9" s="39"/>
      <c r="Q9" s="40"/>
      <c r="R9" s="39"/>
      <c r="S9" s="40"/>
      <c r="T9" s="39">
        <v>-58.95</v>
      </c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44603</v>
      </c>
      <c r="B10" s="10"/>
      <c r="C10" s="11" t="s">
        <v>30</v>
      </c>
      <c r="D10" s="39"/>
      <c r="E10" s="40"/>
      <c r="F10" s="39"/>
      <c r="G10" s="40"/>
      <c r="H10" s="39"/>
      <c r="I10" s="40"/>
      <c r="J10" s="39"/>
      <c r="K10" s="40"/>
      <c r="L10" s="39">
        <v>49.12</v>
      </c>
      <c r="M10" s="40"/>
      <c r="N10" s="39"/>
      <c r="O10" s="40"/>
      <c r="P10" s="39"/>
      <c r="Q10" s="40"/>
      <c r="R10" s="39"/>
      <c r="S10" s="40"/>
      <c r="T10" s="39">
        <v>-49.12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6">
        <v>44606</v>
      </c>
      <c r="B11" s="10"/>
      <c r="C11" s="11" t="s">
        <v>31</v>
      </c>
      <c r="D11" s="39"/>
      <c r="E11" s="40"/>
      <c r="F11" s="39"/>
      <c r="G11" s="40"/>
      <c r="H11" s="39"/>
      <c r="I11" s="40"/>
      <c r="J11" s="39"/>
      <c r="K11" s="40"/>
      <c r="L11" s="39">
        <v>98.25</v>
      </c>
      <c r="M11" s="40"/>
      <c r="N11" s="39"/>
      <c r="O11" s="40"/>
      <c r="P11" s="39"/>
      <c r="Q11" s="40"/>
      <c r="R11" s="39"/>
      <c r="S11" s="40"/>
      <c r="T11" s="39"/>
      <c r="U11" s="40"/>
      <c r="V11" s="39">
        <v>-98.25</v>
      </c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44607</v>
      </c>
      <c r="B12" s="10"/>
      <c r="C12" s="11" t="s">
        <v>30</v>
      </c>
      <c r="D12" s="39"/>
      <c r="E12" s="40"/>
      <c r="F12" s="39"/>
      <c r="G12" s="40"/>
      <c r="H12" s="39"/>
      <c r="I12" s="40"/>
      <c r="J12" s="39"/>
      <c r="K12" s="40"/>
      <c r="L12" s="39">
        <v>24.56</v>
      </c>
      <c r="M12" s="40"/>
      <c r="N12" s="39"/>
      <c r="O12" s="40"/>
      <c r="P12" s="39"/>
      <c r="Q12" s="40"/>
      <c r="R12" s="39"/>
      <c r="S12" s="40"/>
      <c r="T12" s="39">
        <v>-24.56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44608</v>
      </c>
      <c r="B13" s="10"/>
      <c r="C13" s="11" t="s">
        <v>30</v>
      </c>
      <c r="D13" s="39"/>
      <c r="E13" s="40"/>
      <c r="F13" s="39"/>
      <c r="G13" s="40"/>
      <c r="H13" s="39"/>
      <c r="I13" s="40"/>
      <c r="J13" s="39"/>
      <c r="K13" s="40"/>
      <c r="L13" s="39">
        <v>19.65</v>
      </c>
      <c r="M13" s="40"/>
      <c r="N13" s="39"/>
      <c r="O13" s="40"/>
      <c r="P13" s="39"/>
      <c r="Q13" s="40"/>
      <c r="R13" s="39"/>
      <c r="S13" s="40"/>
      <c r="T13" s="39">
        <v>-19.65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44610</v>
      </c>
      <c r="B14" s="10"/>
      <c r="C14" s="11" t="s">
        <v>31</v>
      </c>
      <c r="D14" s="39"/>
      <c r="E14" s="40"/>
      <c r="F14" s="39"/>
      <c r="G14" s="40"/>
      <c r="H14" s="39"/>
      <c r="I14" s="40"/>
      <c r="J14" s="39"/>
      <c r="K14" s="40"/>
      <c r="L14" s="39">
        <v>98.25</v>
      </c>
      <c r="M14" s="40"/>
      <c r="N14" s="39"/>
      <c r="O14" s="40"/>
      <c r="P14" s="39"/>
      <c r="Q14" s="40"/>
      <c r="R14" s="39"/>
      <c r="S14" s="40"/>
      <c r="T14" s="39"/>
      <c r="U14" s="40"/>
      <c r="V14" s="39">
        <v>-98.25</v>
      </c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44614</v>
      </c>
      <c r="B15" s="10"/>
      <c r="C15" s="11" t="s">
        <v>31</v>
      </c>
      <c r="D15" s="39"/>
      <c r="E15" s="40"/>
      <c r="F15" s="39"/>
      <c r="G15" s="40"/>
      <c r="H15" s="39"/>
      <c r="I15" s="40"/>
      <c r="J15" s="39"/>
      <c r="K15" s="40"/>
      <c r="L15" s="39">
        <v>147.37</v>
      </c>
      <c r="M15" s="40"/>
      <c r="N15" s="39"/>
      <c r="O15" s="40"/>
      <c r="P15" s="39"/>
      <c r="Q15" s="40"/>
      <c r="R15" s="39"/>
      <c r="S15" s="40"/>
      <c r="T15" s="39"/>
      <c r="U15" s="40"/>
      <c r="V15" s="39">
        <v>-147.37</v>
      </c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44614</v>
      </c>
      <c r="B16" s="10"/>
      <c r="C16" s="11" t="s">
        <v>30</v>
      </c>
      <c r="D16" s="39"/>
      <c r="E16" s="40"/>
      <c r="F16" s="39"/>
      <c r="G16" s="40"/>
      <c r="H16" s="39"/>
      <c r="I16" s="40"/>
      <c r="J16" s="39"/>
      <c r="K16" s="40"/>
      <c r="L16" s="39">
        <v>58.95</v>
      </c>
      <c r="M16" s="40"/>
      <c r="N16" s="39"/>
      <c r="O16" s="40"/>
      <c r="P16" s="39"/>
      <c r="Q16" s="40"/>
      <c r="R16" s="39"/>
      <c r="S16" s="40"/>
      <c r="T16" s="39">
        <v>-58.95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44615</v>
      </c>
      <c r="B17" s="10"/>
      <c r="C17" s="11" t="s">
        <v>31</v>
      </c>
      <c r="D17" s="39"/>
      <c r="E17" s="40"/>
      <c r="F17" s="39"/>
      <c r="G17" s="40"/>
      <c r="H17" s="39"/>
      <c r="I17" s="40"/>
      <c r="J17" s="39"/>
      <c r="K17" s="40"/>
      <c r="L17" s="39">
        <v>98.25</v>
      </c>
      <c r="M17" s="40"/>
      <c r="N17" s="39"/>
      <c r="O17" s="40"/>
      <c r="P17" s="39"/>
      <c r="Q17" s="40"/>
      <c r="R17" s="39"/>
      <c r="S17" s="40"/>
      <c r="T17" s="39"/>
      <c r="U17" s="40"/>
      <c r="V17" s="39">
        <v>-98.25</v>
      </c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6">
        <v>44620</v>
      </c>
      <c r="B18" s="10">
        <v>2</v>
      </c>
      <c r="C18" s="12" t="s">
        <v>33</v>
      </c>
      <c r="D18" s="39"/>
      <c r="E18" s="40"/>
      <c r="F18" s="39"/>
      <c r="G18" s="40"/>
      <c r="H18" s="39"/>
      <c r="I18" s="40"/>
      <c r="J18" s="39"/>
      <c r="K18" s="40"/>
      <c r="L18" s="39">
        <v>-1296.25</v>
      </c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>
        <v>1296.25</v>
      </c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9"/>
      <c r="B19" s="10"/>
      <c r="C19" s="12" t="s">
        <v>42</v>
      </c>
      <c r="D19" s="39"/>
      <c r="E19" s="40"/>
      <c r="F19" s="39"/>
      <c r="G19" s="40"/>
      <c r="H19" s="39"/>
      <c r="I19" s="40"/>
      <c r="J19" s="39">
        <v>-500</v>
      </c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>
        <v>500</v>
      </c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9"/>
      <c r="B20" s="10"/>
      <c r="C20" s="12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9"/>
      <c r="B21" s="10"/>
      <c r="C21" s="1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9"/>
      <c r="B22" s="10"/>
      <c r="C22" s="12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-500</v>
      </c>
      <c r="K30" s="40"/>
      <c r="L30" s="39">
        <f aca="true" t="shared" si="4" ref="L30">SUM(L5:M29)</f>
        <v>19131.46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-422.46</v>
      </c>
      <c r="U30" s="40"/>
      <c r="V30" s="39">
        <f aca="true" t="shared" si="9" ref="V30">SUM(V5:W29)</f>
        <v>-442.12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1296.25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41.5</v>
      </c>
      <c r="AM30" s="40"/>
      <c r="AN30" s="39">
        <f t="shared" si="13"/>
        <v>0</v>
      </c>
      <c r="AO30" s="40"/>
      <c r="AP30" s="24">
        <f t="shared" si="0"/>
        <v>19604.63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6BE1-08CF-432F-8033-E3679D5CBBC1}">
  <dimension ref="A1:BP77"/>
  <sheetViews>
    <sheetView zoomScale="60" zoomScaleNormal="60" workbookViewId="0" topLeftCell="A1">
      <selection activeCell="C17" sqref="C17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33">
        <v>44621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Februar!L30</f>
        <v>19131.46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 aca="true" t="shared" si="0" ref="AP5:AP18">SUM(D5:AO5)</f>
        <v>19131.46</v>
      </c>
      <c r="BP5"/>
    </row>
    <row r="6" spans="1:68" ht="15.75">
      <c r="A6" s="36">
        <v>44621</v>
      </c>
      <c r="B6" s="10"/>
      <c r="C6" s="11" t="s">
        <v>17</v>
      </c>
      <c r="D6" s="39"/>
      <c r="E6" s="40"/>
      <c r="F6" s="39"/>
      <c r="G6" s="40"/>
      <c r="H6" s="39"/>
      <c r="I6" s="40"/>
      <c r="J6" s="39"/>
      <c r="K6" s="40"/>
      <c r="L6" s="39">
        <v>19.65</v>
      </c>
      <c r="M6" s="40"/>
      <c r="N6" s="39"/>
      <c r="O6" s="40"/>
      <c r="P6" s="39"/>
      <c r="Q6" s="40"/>
      <c r="R6" s="39"/>
      <c r="S6" s="40"/>
      <c r="T6" s="39">
        <v>-19.65</v>
      </c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/>
      <c r="AM6" s="40"/>
      <c r="AN6" s="65"/>
      <c r="AO6" s="65"/>
      <c r="AP6" s="24">
        <f t="shared" si="0"/>
        <v>0</v>
      </c>
      <c r="BP6"/>
    </row>
    <row r="7" spans="1:68" ht="15.75">
      <c r="A7" s="36">
        <v>44621</v>
      </c>
      <c r="B7" s="10"/>
      <c r="C7" s="11" t="s">
        <v>31</v>
      </c>
      <c r="D7" s="39"/>
      <c r="E7" s="40"/>
      <c r="F7" s="39"/>
      <c r="G7" s="40"/>
      <c r="H7" s="39"/>
      <c r="I7" s="40"/>
      <c r="J7" s="39"/>
      <c r="K7" s="40"/>
      <c r="L7" s="39">
        <v>98.25</v>
      </c>
      <c r="M7" s="40"/>
      <c r="N7" s="39"/>
      <c r="O7" s="40"/>
      <c r="P7" s="39"/>
      <c r="Q7" s="40"/>
      <c r="R7" s="39"/>
      <c r="S7" s="40"/>
      <c r="T7" s="39"/>
      <c r="U7" s="40"/>
      <c r="V7" s="39">
        <v>-98.25</v>
      </c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6">
        <v>44621</v>
      </c>
      <c r="B8" s="10"/>
      <c r="C8" s="11" t="s">
        <v>17</v>
      </c>
      <c r="D8" s="39"/>
      <c r="E8" s="40"/>
      <c r="F8" s="39"/>
      <c r="G8" s="40"/>
      <c r="H8" s="39"/>
      <c r="I8" s="40"/>
      <c r="J8" s="39"/>
      <c r="K8" s="40"/>
      <c r="L8" s="39">
        <v>162.1</v>
      </c>
      <c r="M8" s="40"/>
      <c r="N8" s="39"/>
      <c r="O8" s="40"/>
      <c r="P8" s="39"/>
      <c r="Q8" s="40"/>
      <c r="R8" s="39"/>
      <c r="S8" s="40"/>
      <c r="T8" s="39">
        <v>-162.1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44621</v>
      </c>
      <c r="B9" s="10"/>
      <c r="C9" s="11" t="s">
        <v>31</v>
      </c>
      <c r="D9" s="39"/>
      <c r="E9" s="40"/>
      <c r="F9" s="39"/>
      <c r="G9" s="40"/>
      <c r="H9" s="39"/>
      <c r="I9" s="40"/>
      <c r="J9" s="39"/>
      <c r="K9" s="40"/>
      <c r="L9" s="39">
        <v>491.24</v>
      </c>
      <c r="M9" s="40"/>
      <c r="N9" s="39"/>
      <c r="O9" s="40"/>
      <c r="P9" s="39"/>
      <c r="Q9" s="40"/>
      <c r="R9" s="39"/>
      <c r="S9" s="40"/>
      <c r="T9" s="39"/>
      <c r="U9" s="40"/>
      <c r="V9" s="39">
        <v>-491.24</v>
      </c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44621</v>
      </c>
      <c r="B10" s="10"/>
      <c r="C10" s="11" t="s">
        <v>32</v>
      </c>
      <c r="D10" s="39"/>
      <c r="E10" s="40"/>
      <c r="F10" s="39"/>
      <c r="G10" s="40"/>
      <c r="H10" s="39"/>
      <c r="I10" s="40"/>
      <c r="J10" s="39"/>
      <c r="K10" s="40"/>
      <c r="L10" s="39">
        <v>-40</v>
      </c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>
        <v>40</v>
      </c>
      <c r="AM10" s="40"/>
      <c r="AN10" s="65"/>
      <c r="AO10" s="65"/>
      <c r="AP10" s="24">
        <f t="shared" si="0"/>
        <v>0</v>
      </c>
      <c r="BP10"/>
    </row>
    <row r="11" spans="1:68" ht="15.75">
      <c r="A11" s="36">
        <v>44622</v>
      </c>
      <c r="B11" s="10"/>
      <c r="C11" s="11" t="s">
        <v>17</v>
      </c>
      <c r="D11" s="39"/>
      <c r="E11" s="40"/>
      <c r="F11" s="39"/>
      <c r="G11" s="40"/>
      <c r="H11" s="39"/>
      <c r="I11" s="40"/>
      <c r="J11" s="39"/>
      <c r="K11" s="40"/>
      <c r="L11" s="39">
        <v>183.73</v>
      </c>
      <c r="M11" s="40"/>
      <c r="N11" s="39"/>
      <c r="O11" s="40"/>
      <c r="P11" s="39"/>
      <c r="Q11" s="40"/>
      <c r="R11" s="39"/>
      <c r="S11" s="40"/>
      <c r="T11" s="39">
        <v>-183.73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44628</v>
      </c>
      <c r="B12" s="10"/>
      <c r="C12" s="11" t="s">
        <v>17</v>
      </c>
      <c r="D12" s="39"/>
      <c r="E12" s="40"/>
      <c r="F12" s="39"/>
      <c r="G12" s="40"/>
      <c r="H12" s="39"/>
      <c r="I12" s="40"/>
      <c r="J12" s="39"/>
      <c r="K12" s="40"/>
      <c r="L12" s="39">
        <v>58.95</v>
      </c>
      <c r="M12" s="40"/>
      <c r="N12" s="39"/>
      <c r="O12" s="40"/>
      <c r="P12" s="39"/>
      <c r="Q12" s="40"/>
      <c r="R12" s="39"/>
      <c r="S12" s="40"/>
      <c r="T12" s="39">
        <v>-58.95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44628</v>
      </c>
      <c r="B13" s="10"/>
      <c r="C13" s="11" t="s">
        <v>17</v>
      </c>
      <c r="D13" s="39"/>
      <c r="E13" s="40"/>
      <c r="F13" s="39"/>
      <c r="G13" s="40"/>
      <c r="H13" s="39"/>
      <c r="I13" s="40"/>
      <c r="J13" s="39"/>
      <c r="K13" s="40"/>
      <c r="L13" s="39">
        <v>108.07</v>
      </c>
      <c r="M13" s="40"/>
      <c r="N13" s="39"/>
      <c r="O13" s="40"/>
      <c r="P13" s="39"/>
      <c r="Q13" s="40"/>
      <c r="R13" s="39"/>
      <c r="S13" s="40"/>
      <c r="T13" s="39">
        <v>-108.07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44634</v>
      </c>
      <c r="B14" s="10"/>
      <c r="C14" s="11" t="s">
        <v>17</v>
      </c>
      <c r="D14" s="39"/>
      <c r="E14" s="40"/>
      <c r="F14" s="39"/>
      <c r="G14" s="40"/>
      <c r="H14" s="39"/>
      <c r="I14" s="40"/>
      <c r="J14" s="39"/>
      <c r="K14" s="40"/>
      <c r="L14" s="39">
        <v>132.64</v>
      </c>
      <c r="M14" s="40"/>
      <c r="N14" s="39"/>
      <c r="O14" s="40"/>
      <c r="P14" s="39"/>
      <c r="Q14" s="40"/>
      <c r="R14" s="39"/>
      <c r="S14" s="40"/>
      <c r="T14" s="39">
        <v>-132.64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44642</v>
      </c>
      <c r="B15" s="10"/>
      <c r="C15" s="11" t="s">
        <v>17</v>
      </c>
      <c r="D15" s="39"/>
      <c r="E15" s="40"/>
      <c r="F15" s="39"/>
      <c r="G15" s="40"/>
      <c r="H15" s="39"/>
      <c r="I15" s="40"/>
      <c r="J15" s="39"/>
      <c r="K15" s="40"/>
      <c r="L15" s="39">
        <v>225.97</v>
      </c>
      <c r="M15" s="40"/>
      <c r="N15" s="39"/>
      <c r="O15" s="40"/>
      <c r="P15" s="39"/>
      <c r="Q15" s="40"/>
      <c r="R15" s="39"/>
      <c r="S15" s="40"/>
      <c r="T15" s="39">
        <v>-225.97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44644</v>
      </c>
      <c r="B16" s="10"/>
      <c r="C16" s="11" t="s">
        <v>17</v>
      </c>
      <c r="D16" s="39"/>
      <c r="E16" s="40"/>
      <c r="F16" s="39"/>
      <c r="G16" s="40"/>
      <c r="H16" s="39"/>
      <c r="I16" s="40"/>
      <c r="J16" s="39"/>
      <c r="K16" s="40"/>
      <c r="L16" s="39">
        <v>34.39</v>
      </c>
      <c r="M16" s="40"/>
      <c r="N16" s="39"/>
      <c r="O16" s="40"/>
      <c r="P16" s="39"/>
      <c r="Q16" s="40"/>
      <c r="R16" s="39"/>
      <c r="S16" s="40"/>
      <c r="T16" s="39">
        <v>-34.39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44645</v>
      </c>
      <c r="B17" s="10">
        <v>3</v>
      </c>
      <c r="C17" s="12" t="s">
        <v>33</v>
      </c>
      <c r="D17" s="39"/>
      <c r="E17" s="40"/>
      <c r="F17" s="39"/>
      <c r="G17" s="40"/>
      <c r="H17" s="39"/>
      <c r="I17" s="40"/>
      <c r="J17" s="39"/>
      <c r="K17" s="40"/>
      <c r="L17" s="39">
        <v>-1322.77</v>
      </c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9">
        <v>1322.77</v>
      </c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6">
        <v>44648</v>
      </c>
      <c r="B18" s="10"/>
      <c r="C18" s="11" t="s">
        <v>17</v>
      </c>
      <c r="D18" s="39"/>
      <c r="E18" s="40"/>
      <c r="F18" s="39"/>
      <c r="G18" s="40"/>
      <c r="H18" s="39"/>
      <c r="I18" s="40"/>
      <c r="J18" s="39"/>
      <c r="K18" s="40"/>
      <c r="L18" s="39">
        <v>127.72</v>
      </c>
      <c r="M18" s="40"/>
      <c r="N18" s="39"/>
      <c r="O18" s="40"/>
      <c r="P18" s="39"/>
      <c r="Q18" s="40"/>
      <c r="R18" s="39"/>
      <c r="S18" s="40"/>
      <c r="T18" s="39">
        <v>-127.72</v>
      </c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6">
        <v>44648</v>
      </c>
      <c r="B19" s="10">
        <v>4</v>
      </c>
      <c r="C19" s="12" t="s">
        <v>34</v>
      </c>
      <c r="D19" s="39"/>
      <c r="E19" s="40"/>
      <c r="F19" s="39"/>
      <c r="G19" s="40"/>
      <c r="H19" s="39"/>
      <c r="I19" s="40"/>
      <c r="J19" s="39"/>
      <c r="K19" s="40"/>
      <c r="L19" s="39">
        <v>-1000</v>
      </c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>
        <v>1000</v>
      </c>
      <c r="AO19" s="65"/>
      <c r="AP19" s="24">
        <f>SUM(D19:AO19)</f>
        <v>0</v>
      </c>
      <c r="BP19"/>
    </row>
    <row r="20" spans="1:68" ht="15.75">
      <c r="A20" s="36">
        <v>44649</v>
      </c>
      <c r="B20" s="10"/>
      <c r="C20" s="11" t="s">
        <v>17</v>
      </c>
      <c r="D20" s="39"/>
      <c r="E20" s="40"/>
      <c r="F20" s="39"/>
      <c r="G20" s="40"/>
      <c r="H20" s="39"/>
      <c r="I20" s="40"/>
      <c r="J20" s="39"/>
      <c r="K20" s="40"/>
      <c r="L20" s="39">
        <v>201.41</v>
      </c>
      <c r="M20" s="40"/>
      <c r="N20" s="39"/>
      <c r="O20" s="40"/>
      <c r="P20" s="39"/>
      <c r="Q20" s="40"/>
      <c r="R20" s="39"/>
      <c r="S20" s="40"/>
      <c r="T20" s="39">
        <v>-201.41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aca="true" t="shared" si="1" ref="AP20:AP30">SUM(D20:AO20)</f>
        <v>0</v>
      </c>
      <c r="BP20"/>
    </row>
    <row r="21" spans="1:68" ht="15.75">
      <c r="A21" s="36">
        <v>44649</v>
      </c>
      <c r="B21" s="10"/>
      <c r="C21" s="11" t="s">
        <v>17</v>
      </c>
      <c r="D21" s="39"/>
      <c r="E21" s="40"/>
      <c r="F21" s="39"/>
      <c r="G21" s="40"/>
      <c r="H21" s="39"/>
      <c r="I21" s="40"/>
      <c r="J21" s="39"/>
      <c r="K21" s="40"/>
      <c r="L21" s="39">
        <v>78.59</v>
      </c>
      <c r="M21" s="40"/>
      <c r="N21" s="39"/>
      <c r="O21" s="40"/>
      <c r="P21" s="39"/>
      <c r="Q21" s="40"/>
      <c r="R21" s="39"/>
      <c r="S21" s="40"/>
      <c r="T21" s="39">
        <v>-78.59</v>
      </c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1"/>
        <v>0</v>
      </c>
      <c r="BP21"/>
    </row>
    <row r="22" spans="1:68" ht="15.75">
      <c r="A22" s="34"/>
      <c r="B22" s="10"/>
      <c r="C22" s="12" t="s">
        <v>42</v>
      </c>
      <c r="D22" s="39"/>
      <c r="E22" s="40"/>
      <c r="F22" s="39"/>
      <c r="G22" s="40"/>
      <c r="H22" s="39"/>
      <c r="I22" s="40"/>
      <c r="J22" s="39">
        <v>-500</v>
      </c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>
        <v>500</v>
      </c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1"/>
        <v>0</v>
      </c>
      <c r="BP22"/>
    </row>
    <row r="23" spans="1:68" ht="15.75">
      <c r="A23" s="34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1"/>
        <v>0</v>
      </c>
      <c r="BP23"/>
    </row>
    <row r="24" spans="1:68" ht="15.75">
      <c r="A24" s="34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1"/>
        <v>0</v>
      </c>
      <c r="BP24"/>
    </row>
    <row r="25" spans="1:68" ht="15.75">
      <c r="A25" s="34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1"/>
        <v>0</v>
      </c>
      <c r="BP25"/>
    </row>
    <row r="26" spans="1:68" ht="15.75">
      <c r="A26" s="34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1"/>
        <v>0</v>
      </c>
      <c r="BP26"/>
    </row>
    <row r="27" spans="1:68" ht="15.75">
      <c r="A27" s="34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1"/>
        <v>0</v>
      </c>
      <c r="BP27"/>
    </row>
    <row r="28" spans="1:68" ht="15.75">
      <c r="A28" s="34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1"/>
        <v>0</v>
      </c>
      <c r="BP28"/>
    </row>
    <row r="29" spans="1:68" ht="15.75">
      <c r="A29" s="34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1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2" ref="F30">SUM(F5:G29)</f>
        <v>0</v>
      </c>
      <c r="G30" s="40"/>
      <c r="H30" s="39">
        <f aca="true" t="shared" si="3" ref="H30">SUM(H5:I29)</f>
        <v>0</v>
      </c>
      <c r="I30" s="40"/>
      <c r="J30" s="39">
        <f aca="true" t="shared" si="4" ref="J30">SUM(J5:K29)</f>
        <v>-500</v>
      </c>
      <c r="K30" s="40"/>
      <c r="L30" s="39">
        <f aca="true" t="shared" si="5" ref="L30">SUM(L5:M29)</f>
        <v>18691.4</v>
      </c>
      <c r="M30" s="40"/>
      <c r="N30" s="39">
        <f aca="true" t="shared" si="6" ref="N30">SUM(N5:O29)</f>
        <v>0</v>
      </c>
      <c r="O30" s="40"/>
      <c r="P30" s="39">
        <f aca="true" t="shared" si="7" ref="P30">SUM(P5:Q29)</f>
        <v>0</v>
      </c>
      <c r="Q30" s="40"/>
      <c r="R30" s="39">
        <f aca="true" t="shared" si="8" ref="R30">SUM(R5:S29)</f>
        <v>0</v>
      </c>
      <c r="S30" s="40"/>
      <c r="T30" s="39">
        <f aca="true" t="shared" si="9" ref="T30">SUM(T5:U29)</f>
        <v>-1333.22</v>
      </c>
      <c r="U30" s="40"/>
      <c r="V30" s="39">
        <f aca="true" t="shared" si="10" ref="V30">SUM(V5:W29)</f>
        <v>-589.49</v>
      </c>
      <c r="W30" s="40"/>
      <c r="X30" s="39">
        <f aca="true" t="shared" si="11" ref="X30">SUM(X5:Y29)</f>
        <v>0</v>
      </c>
      <c r="Y30" s="40"/>
      <c r="Z30" s="39">
        <f aca="true" t="shared" si="12" ref="Z30">SUM(Z5:AA29)</f>
        <v>0</v>
      </c>
      <c r="AA30" s="40"/>
      <c r="AB30" s="39">
        <f aca="true" t="shared" si="13" ref="AB30:AF30">SUM(AB5:AC29)</f>
        <v>1322.77</v>
      </c>
      <c r="AC30" s="40"/>
      <c r="AD30" s="39">
        <f t="shared" si="13"/>
        <v>0</v>
      </c>
      <c r="AE30" s="40"/>
      <c r="AF30" s="39">
        <f t="shared" si="13"/>
        <v>500</v>
      </c>
      <c r="AG30" s="40"/>
      <c r="AH30" s="39">
        <f aca="true" t="shared" si="14" ref="AH30:AN30">SUM(AH5:AI29)</f>
        <v>0</v>
      </c>
      <c r="AI30" s="40"/>
      <c r="AJ30" s="39">
        <f t="shared" si="14"/>
        <v>0</v>
      </c>
      <c r="AK30" s="40"/>
      <c r="AL30" s="39">
        <f t="shared" si="14"/>
        <v>40</v>
      </c>
      <c r="AM30" s="40"/>
      <c r="AN30" s="39">
        <f t="shared" si="14"/>
        <v>1000</v>
      </c>
      <c r="AO30" s="40"/>
      <c r="AP30" s="24">
        <f t="shared" si="1"/>
        <v>19131.46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BBB6-0A63-43CA-92F6-010438ACF010}">
  <dimension ref="A1:BP77"/>
  <sheetViews>
    <sheetView zoomScale="60" zoomScaleNormal="60" workbookViewId="0" topLeftCell="A1">
      <selection activeCell="B19" sqref="B19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44652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Mars!L30</f>
        <v>18691.4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18691.4</v>
      </c>
      <c r="BP5"/>
    </row>
    <row r="6" spans="1:68" ht="15.75">
      <c r="A6" s="36">
        <v>44652</v>
      </c>
      <c r="B6" s="10"/>
      <c r="C6" s="11" t="s">
        <v>30</v>
      </c>
      <c r="D6" s="39"/>
      <c r="E6" s="40"/>
      <c r="F6" s="39"/>
      <c r="G6" s="40"/>
      <c r="H6" s="39"/>
      <c r="I6" s="40"/>
      <c r="J6" s="39"/>
      <c r="K6" s="40"/>
      <c r="L6" s="39">
        <v>58.95</v>
      </c>
      <c r="M6" s="40"/>
      <c r="N6" s="39"/>
      <c r="O6" s="40"/>
      <c r="P6" s="39"/>
      <c r="Q6" s="40"/>
      <c r="R6" s="39"/>
      <c r="S6" s="40"/>
      <c r="T6" s="39">
        <v>-58.95</v>
      </c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/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6">
        <v>44652</v>
      </c>
      <c r="B7" s="10"/>
      <c r="C7" s="11" t="s">
        <v>38</v>
      </c>
      <c r="D7" s="39"/>
      <c r="E7" s="40"/>
      <c r="F7" s="39"/>
      <c r="G7" s="40"/>
      <c r="H7" s="39"/>
      <c r="I7" s="40"/>
      <c r="J7" s="39"/>
      <c r="K7" s="40"/>
      <c r="L7" s="39">
        <v>-47.5</v>
      </c>
      <c r="M7" s="40"/>
      <c r="N7" s="39"/>
      <c r="O7" s="40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>
        <v>47.5</v>
      </c>
      <c r="AM7" s="40"/>
      <c r="AN7" s="65"/>
      <c r="AO7" s="65"/>
      <c r="AP7" s="24">
        <f t="shared" si="0"/>
        <v>0</v>
      </c>
      <c r="BP7"/>
    </row>
    <row r="8" spans="1:68" ht="15.75">
      <c r="A8" s="36">
        <v>44655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68.78</v>
      </c>
      <c r="M8" s="40"/>
      <c r="N8" s="39"/>
      <c r="O8" s="40"/>
      <c r="P8" s="39"/>
      <c r="Q8" s="40"/>
      <c r="R8" s="39"/>
      <c r="S8" s="40"/>
      <c r="T8" s="39">
        <v>-68.78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44655</v>
      </c>
      <c r="B9" s="10"/>
      <c r="C9" s="11" t="s">
        <v>39</v>
      </c>
      <c r="D9" s="39"/>
      <c r="E9" s="40"/>
      <c r="F9" s="39"/>
      <c r="G9" s="40"/>
      <c r="H9" s="39"/>
      <c r="I9" s="40"/>
      <c r="J9" s="39"/>
      <c r="K9" s="40"/>
      <c r="L9" s="39">
        <v>98.25</v>
      </c>
      <c r="M9" s="40"/>
      <c r="N9" s="39"/>
      <c r="O9" s="40"/>
      <c r="P9" s="39"/>
      <c r="Q9" s="40"/>
      <c r="R9" s="39"/>
      <c r="S9" s="40"/>
      <c r="T9" s="39"/>
      <c r="U9" s="40"/>
      <c r="V9" s="39">
        <v>-98.25</v>
      </c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44656</v>
      </c>
      <c r="B10" s="10"/>
      <c r="C10" s="11" t="s">
        <v>30</v>
      </c>
      <c r="D10" s="39"/>
      <c r="E10" s="40"/>
      <c r="F10" s="39"/>
      <c r="G10" s="40"/>
      <c r="H10" s="39"/>
      <c r="I10" s="40"/>
      <c r="J10" s="39"/>
      <c r="K10" s="40"/>
      <c r="L10" s="39">
        <v>39.3</v>
      </c>
      <c r="M10" s="40"/>
      <c r="N10" s="39"/>
      <c r="O10" s="40"/>
      <c r="P10" s="39"/>
      <c r="Q10" s="40"/>
      <c r="R10" s="39"/>
      <c r="S10" s="40"/>
      <c r="T10" s="39">
        <v>-39.3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6">
        <v>44659</v>
      </c>
      <c r="B11" s="10">
        <v>5</v>
      </c>
      <c r="C11" s="11" t="s">
        <v>40</v>
      </c>
      <c r="D11" s="39"/>
      <c r="E11" s="40"/>
      <c r="F11" s="39"/>
      <c r="G11" s="40"/>
      <c r="H11" s="39"/>
      <c r="I11" s="40"/>
      <c r="J11" s="39"/>
      <c r="K11" s="40"/>
      <c r="L11" s="39">
        <v>-26.4</v>
      </c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-26.4</v>
      </c>
      <c r="BP11"/>
    </row>
    <row r="12" spans="1:68" ht="15.75">
      <c r="A12" s="36">
        <v>44659</v>
      </c>
      <c r="B12" s="10">
        <v>6</v>
      </c>
      <c r="C12" s="25" t="s">
        <v>33</v>
      </c>
      <c r="D12" s="39"/>
      <c r="E12" s="40"/>
      <c r="F12" s="39"/>
      <c r="G12" s="40"/>
      <c r="H12" s="39"/>
      <c r="I12" s="40"/>
      <c r="J12" s="39"/>
      <c r="K12" s="40"/>
      <c r="L12" s="39">
        <v>-2888.42</v>
      </c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-2888.42</v>
      </c>
      <c r="BP12"/>
    </row>
    <row r="13" spans="1:68" ht="15.75">
      <c r="A13" s="36">
        <v>44662</v>
      </c>
      <c r="B13" s="10"/>
      <c r="C13" s="11" t="s">
        <v>30</v>
      </c>
      <c r="D13" s="39"/>
      <c r="E13" s="40"/>
      <c r="F13" s="39"/>
      <c r="G13" s="40"/>
      <c r="H13" s="39"/>
      <c r="I13" s="40"/>
      <c r="J13" s="39"/>
      <c r="K13" s="40"/>
      <c r="L13" s="39">
        <v>167.01</v>
      </c>
      <c r="M13" s="40"/>
      <c r="N13" s="39"/>
      <c r="O13" s="40"/>
      <c r="P13" s="39"/>
      <c r="Q13" s="40"/>
      <c r="R13" s="39"/>
      <c r="S13" s="40"/>
      <c r="T13" s="39">
        <v>-167.01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44663</v>
      </c>
      <c r="B14" s="10"/>
      <c r="C14" s="11" t="s">
        <v>30</v>
      </c>
      <c r="D14" s="39"/>
      <c r="E14" s="40"/>
      <c r="F14" s="39"/>
      <c r="G14" s="40"/>
      <c r="H14" s="39"/>
      <c r="I14" s="40"/>
      <c r="J14" s="39"/>
      <c r="K14" s="40"/>
      <c r="L14" s="39">
        <v>137.54</v>
      </c>
      <c r="M14" s="40"/>
      <c r="N14" s="39"/>
      <c r="O14" s="40"/>
      <c r="P14" s="39"/>
      <c r="Q14" s="40"/>
      <c r="R14" s="39"/>
      <c r="S14" s="40"/>
      <c r="T14" s="39">
        <v>-137.54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44663</v>
      </c>
      <c r="B15" s="10"/>
      <c r="C15" s="11" t="s">
        <v>30</v>
      </c>
      <c r="D15" s="39"/>
      <c r="E15" s="40"/>
      <c r="F15" s="39"/>
      <c r="G15" s="40"/>
      <c r="H15" s="39"/>
      <c r="I15" s="40"/>
      <c r="J15" s="39"/>
      <c r="K15" s="40"/>
      <c r="L15" s="39">
        <v>319.31</v>
      </c>
      <c r="M15" s="40"/>
      <c r="N15" s="39"/>
      <c r="O15" s="40"/>
      <c r="P15" s="39"/>
      <c r="Q15" s="40"/>
      <c r="R15" s="39"/>
      <c r="S15" s="40"/>
      <c r="T15" s="39">
        <v>-319.31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44664</v>
      </c>
      <c r="B16" s="10"/>
      <c r="C16" s="11" t="s">
        <v>30</v>
      </c>
      <c r="D16" s="39"/>
      <c r="E16" s="40"/>
      <c r="F16" s="39"/>
      <c r="G16" s="40"/>
      <c r="H16" s="39"/>
      <c r="I16" s="40"/>
      <c r="J16" s="39"/>
      <c r="K16" s="40"/>
      <c r="L16" s="39">
        <v>88.42</v>
      </c>
      <c r="M16" s="40"/>
      <c r="N16" s="39"/>
      <c r="O16" s="40"/>
      <c r="P16" s="39"/>
      <c r="Q16" s="40"/>
      <c r="R16" s="39"/>
      <c r="S16" s="40"/>
      <c r="T16" s="39">
        <v>-88.42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44670</v>
      </c>
      <c r="B17" s="10"/>
      <c r="C17" s="11" t="s">
        <v>30</v>
      </c>
      <c r="D17" s="39"/>
      <c r="E17" s="40"/>
      <c r="F17" s="39"/>
      <c r="G17" s="40"/>
      <c r="H17" s="39"/>
      <c r="I17" s="40"/>
      <c r="J17" s="39"/>
      <c r="K17" s="40"/>
      <c r="L17" s="39">
        <v>98.25</v>
      </c>
      <c r="M17" s="40"/>
      <c r="N17" s="39"/>
      <c r="O17" s="40"/>
      <c r="P17" s="39"/>
      <c r="Q17" s="40"/>
      <c r="R17" s="39"/>
      <c r="S17" s="40"/>
      <c r="T17" s="39">
        <v>-98.25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6">
        <v>44670</v>
      </c>
      <c r="B18" s="10"/>
      <c r="C18" s="12" t="s">
        <v>39</v>
      </c>
      <c r="D18" s="39"/>
      <c r="E18" s="40"/>
      <c r="F18" s="39"/>
      <c r="G18" s="40"/>
      <c r="H18" s="39"/>
      <c r="I18" s="40"/>
      <c r="J18" s="39"/>
      <c r="K18" s="40"/>
      <c r="L18" s="39">
        <v>98.25</v>
      </c>
      <c r="M18" s="40"/>
      <c r="N18" s="39"/>
      <c r="O18" s="40"/>
      <c r="P18" s="39"/>
      <c r="Q18" s="40"/>
      <c r="R18" s="39"/>
      <c r="S18" s="40"/>
      <c r="T18" s="39"/>
      <c r="U18" s="40"/>
      <c r="V18" s="39">
        <v>-98.25</v>
      </c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6">
        <v>44670</v>
      </c>
      <c r="B19" s="10">
        <v>7</v>
      </c>
      <c r="C19" s="11" t="s">
        <v>42</v>
      </c>
      <c r="D19" s="39"/>
      <c r="E19" s="40"/>
      <c r="F19" s="39"/>
      <c r="G19" s="40"/>
      <c r="H19" s="39"/>
      <c r="I19" s="40"/>
      <c r="J19" s="39">
        <v>1500</v>
      </c>
      <c r="K19" s="40"/>
      <c r="L19" s="39">
        <v>-1500</v>
      </c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36">
        <v>44671</v>
      </c>
      <c r="B20" s="10"/>
      <c r="C20" s="11" t="s">
        <v>30</v>
      </c>
      <c r="D20" s="39"/>
      <c r="E20" s="40"/>
      <c r="F20" s="39"/>
      <c r="G20" s="40"/>
      <c r="H20" s="39"/>
      <c r="I20" s="40"/>
      <c r="J20" s="39"/>
      <c r="K20" s="40"/>
      <c r="L20" s="39">
        <v>19.65</v>
      </c>
      <c r="M20" s="40"/>
      <c r="N20" s="39"/>
      <c r="O20" s="40"/>
      <c r="P20" s="39"/>
      <c r="Q20" s="40"/>
      <c r="R20" s="39"/>
      <c r="S20" s="40"/>
      <c r="T20" s="39">
        <v>-19.65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36">
        <v>44671</v>
      </c>
      <c r="B21" s="10"/>
      <c r="C21" s="11" t="s">
        <v>30</v>
      </c>
      <c r="D21" s="39"/>
      <c r="E21" s="40"/>
      <c r="F21" s="39"/>
      <c r="G21" s="40"/>
      <c r="H21" s="39"/>
      <c r="I21" s="40"/>
      <c r="J21" s="39"/>
      <c r="K21" s="40"/>
      <c r="L21" s="39">
        <v>137.55</v>
      </c>
      <c r="M21" s="40"/>
      <c r="N21" s="39"/>
      <c r="O21" s="40"/>
      <c r="P21" s="39"/>
      <c r="Q21" s="40"/>
      <c r="R21" s="39"/>
      <c r="S21" s="40"/>
      <c r="T21" s="39">
        <v>-137.55</v>
      </c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36">
        <v>44671</v>
      </c>
      <c r="B22" s="10"/>
      <c r="C22" s="11" t="s">
        <v>30</v>
      </c>
      <c r="D22" s="39"/>
      <c r="E22" s="40"/>
      <c r="F22" s="39"/>
      <c r="G22" s="40"/>
      <c r="H22" s="39"/>
      <c r="I22" s="40"/>
      <c r="J22" s="39"/>
      <c r="K22" s="40"/>
      <c r="L22" s="39">
        <v>98.25</v>
      </c>
      <c r="M22" s="40"/>
      <c r="N22" s="39"/>
      <c r="O22" s="40"/>
      <c r="P22" s="39"/>
      <c r="Q22" s="40"/>
      <c r="R22" s="39"/>
      <c r="S22" s="40"/>
      <c r="T22" s="39">
        <v>-98.25</v>
      </c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36">
        <v>44671</v>
      </c>
      <c r="B23" s="10"/>
      <c r="C23" s="11" t="s">
        <v>30</v>
      </c>
      <c r="D23" s="39"/>
      <c r="E23" s="40"/>
      <c r="F23" s="39"/>
      <c r="G23" s="40"/>
      <c r="H23" s="39"/>
      <c r="I23" s="40"/>
      <c r="J23" s="39"/>
      <c r="K23" s="40"/>
      <c r="L23" s="39">
        <v>147.37</v>
      </c>
      <c r="M23" s="40"/>
      <c r="N23" s="39"/>
      <c r="O23" s="40"/>
      <c r="P23" s="39"/>
      <c r="Q23" s="40"/>
      <c r="R23" s="39"/>
      <c r="S23" s="40"/>
      <c r="T23" s="39">
        <v>-147.37</v>
      </c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36">
        <v>44671</v>
      </c>
      <c r="B24" s="10"/>
      <c r="C24" s="11" t="s">
        <v>30</v>
      </c>
      <c r="D24" s="39"/>
      <c r="E24" s="40"/>
      <c r="F24" s="39"/>
      <c r="G24" s="40"/>
      <c r="H24" s="39"/>
      <c r="I24" s="40"/>
      <c r="J24" s="39"/>
      <c r="K24" s="40"/>
      <c r="L24" s="39">
        <v>63.86</v>
      </c>
      <c r="M24" s="40"/>
      <c r="N24" s="39"/>
      <c r="O24" s="40"/>
      <c r="P24" s="39"/>
      <c r="Q24" s="40"/>
      <c r="R24" s="39"/>
      <c r="S24" s="40"/>
      <c r="T24" s="39">
        <v>-63.86</v>
      </c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 t="s">
        <v>42</v>
      </c>
      <c r="D25" s="39"/>
      <c r="E25" s="40"/>
      <c r="F25" s="39"/>
      <c r="G25" s="40"/>
      <c r="H25" s="39"/>
      <c r="I25" s="40"/>
      <c r="J25" s="39">
        <v>-500</v>
      </c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>
        <v>500</v>
      </c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1000</v>
      </c>
      <c r="K30" s="40"/>
      <c r="L30" s="39">
        <f aca="true" t="shared" si="4" ref="L30">SUM(L5:M29)</f>
        <v>15869.82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-1444.2399999999996</v>
      </c>
      <c r="U30" s="40"/>
      <c r="V30" s="39">
        <f aca="true" t="shared" si="9" ref="V30">SUM(V5:W29)</f>
        <v>-196.5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0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47.5</v>
      </c>
      <c r="AM30" s="40"/>
      <c r="AN30" s="39">
        <f t="shared" si="13"/>
        <v>0</v>
      </c>
      <c r="AO30" s="40"/>
      <c r="AP30" s="24">
        <f t="shared" si="0"/>
        <v>15776.58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C11-205A-4F5B-B515-C4F3A73590BC}">
  <dimension ref="A1:BP77"/>
  <sheetViews>
    <sheetView zoomScale="60" zoomScaleNormal="60" workbookViewId="0" topLeftCell="A1">
      <selection activeCell="C16" sqref="C16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44682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April!L30</f>
        <v>15869.82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15869.82</v>
      </c>
      <c r="BP5"/>
    </row>
    <row r="6" spans="1:68" ht="15.75">
      <c r="A6" s="35">
        <v>44683</v>
      </c>
      <c r="B6" s="10"/>
      <c r="C6" s="11" t="s">
        <v>30</v>
      </c>
      <c r="D6" s="39"/>
      <c r="E6" s="40"/>
      <c r="F6" s="39"/>
      <c r="G6" s="40"/>
      <c r="H6" s="39"/>
      <c r="I6" s="40"/>
      <c r="J6" s="39"/>
      <c r="K6" s="40"/>
      <c r="L6" s="39">
        <v>19.65</v>
      </c>
      <c r="M6" s="40"/>
      <c r="N6" s="39"/>
      <c r="O6" s="40"/>
      <c r="P6" s="39"/>
      <c r="Q6" s="40"/>
      <c r="R6" s="39"/>
      <c r="S6" s="40"/>
      <c r="T6" s="39">
        <v>-19.65</v>
      </c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/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5">
        <v>44683</v>
      </c>
      <c r="B7" s="10"/>
      <c r="C7" s="11" t="s">
        <v>32</v>
      </c>
      <c r="D7" s="39"/>
      <c r="E7" s="40"/>
      <c r="F7" s="39"/>
      <c r="G7" s="40"/>
      <c r="H7" s="39"/>
      <c r="I7" s="40"/>
      <c r="J7" s="39"/>
      <c r="K7" s="40"/>
      <c r="L7" s="39">
        <v>-46.5</v>
      </c>
      <c r="M7" s="40"/>
      <c r="N7" s="39"/>
      <c r="O7" s="40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>
        <v>46.5</v>
      </c>
      <c r="AM7" s="40"/>
      <c r="AN7" s="65"/>
      <c r="AO7" s="65"/>
      <c r="AP7" s="24">
        <f t="shared" si="0"/>
        <v>0</v>
      </c>
      <c r="BP7"/>
    </row>
    <row r="8" spans="1:68" ht="15.75">
      <c r="A8" s="35">
        <v>44684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270.18</v>
      </c>
      <c r="M8" s="40"/>
      <c r="N8" s="39"/>
      <c r="O8" s="40"/>
      <c r="P8" s="39"/>
      <c r="Q8" s="40"/>
      <c r="R8" s="39"/>
      <c r="S8" s="40"/>
      <c r="T8" s="39">
        <v>-270.18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5">
        <v>44685</v>
      </c>
      <c r="B9" s="10"/>
      <c r="C9" s="11" t="s">
        <v>30</v>
      </c>
      <c r="D9" s="39"/>
      <c r="E9" s="40"/>
      <c r="F9" s="39"/>
      <c r="G9" s="40"/>
      <c r="H9" s="39"/>
      <c r="I9" s="40"/>
      <c r="J9" s="39"/>
      <c r="K9" s="40"/>
      <c r="L9" s="39">
        <v>171.93</v>
      </c>
      <c r="M9" s="40"/>
      <c r="N9" s="39"/>
      <c r="O9" s="40"/>
      <c r="P9" s="39"/>
      <c r="Q9" s="40"/>
      <c r="R9" s="39"/>
      <c r="S9" s="40"/>
      <c r="T9" s="39">
        <v>-171.93</v>
      </c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5">
        <v>44686</v>
      </c>
      <c r="B10" s="10"/>
      <c r="C10" s="11" t="s">
        <v>21</v>
      </c>
      <c r="D10" s="39"/>
      <c r="E10" s="40"/>
      <c r="F10" s="39"/>
      <c r="G10" s="40"/>
      <c r="H10" s="39"/>
      <c r="I10" s="40"/>
      <c r="J10" s="39"/>
      <c r="K10" s="40"/>
      <c r="L10" s="39">
        <v>1886.16</v>
      </c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>
        <v>-1886.16</v>
      </c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5">
        <v>44691</v>
      </c>
      <c r="B11" s="10"/>
      <c r="C11" s="11" t="s">
        <v>30</v>
      </c>
      <c r="D11" s="39"/>
      <c r="E11" s="40"/>
      <c r="F11" s="39"/>
      <c r="G11" s="40"/>
      <c r="H11" s="39"/>
      <c r="I11" s="40"/>
      <c r="J11" s="39"/>
      <c r="K11" s="40"/>
      <c r="L11" s="39">
        <v>171.93</v>
      </c>
      <c r="M11" s="40"/>
      <c r="N11" s="39"/>
      <c r="O11" s="40"/>
      <c r="P11" s="39"/>
      <c r="Q11" s="40"/>
      <c r="R11" s="39"/>
      <c r="S11" s="40"/>
      <c r="T11" s="39">
        <v>-171.93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5">
        <v>44699</v>
      </c>
      <c r="B12" s="10"/>
      <c r="C12" s="11" t="s">
        <v>30</v>
      </c>
      <c r="D12" s="39"/>
      <c r="E12" s="40"/>
      <c r="F12" s="39"/>
      <c r="G12" s="40"/>
      <c r="H12" s="39"/>
      <c r="I12" s="40"/>
      <c r="J12" s="39"/>
      <c r="K12" s="40"/>
      <c r="L12" s="39">
        <v>167.02</v>
      </c>
      <c r="M12" s="40"/>
      <c r="N12" s="39"/>
      <c r="O12" s="40"/>
      <c r="P12" s="39"/>
      <c r="Q12" s="40"/>
      <c r="R12" s="39"/>
      <c r="S12" s="40"/>
      <c r="T12" s="39">
        <v>-167.02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5">
        <v>44700</v>
      </c>
      <c r="B13" s="10"/>
      <c r="C13" s="11" t="s">
        <v>30</v>
      </c>
      <c r="D13" s="39"/>
      <c r="E13" s="40"/>
      <c r="F13" s="39"/>
      <c r="G13" s="40"/>
      <c r="H13" s="39"/>
      <c r="I13" s="40"/>
      <c r="J13" s="39"/>
      <c r="K13" s="40"/>
      <c r="L13" s="39">
        <v>176.84</v>
      </c>
      <c r="M13" s="40"/>
      <c r="N13" s="39"/>
      <c r="O13" s="40"/>
      <c r="P13" s="39"/>
      <c r="Q13" s="40"/>
      <c r="R13" s="39"/>
      <c r="S13" s="40"/>
      <c r="T13" s="39">
        <v>-176.84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5">
        <v>44700</v>
      </c>
      <c r="B14" s="10">
        <v>8</v>
      </c>
      <c r="C14" s="11" t="s">
        <v>42</v>
      </c>
      <c r="D14" s="39"/>
      <c r="E14" s="40"/>
      <c r="F14" s="39"/>
      <c r="G14" s="40"/>
      <c r="H14" s="39"/>
      <c r="I14" s="40"/>
      <c r="J14" s="39">
        <v>1500</v>
      </c>
      <c r="K14" s="40"/>
      <c r="L14" s="39">
        <v>-1500</v>
      </c>
      <c r="M14" s="40"/>
      <c r="N14" s="39"/>
      <c r="O14" s="40"/>
      <c r="P14" s="39"/>
      <c r="Q14" s="40"/>
      <c r="R14" s="39"/>
      <c r="S14" s="40"/>
      <c r="T14" s="39"/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5">
        <v>44704</v>
      </c>
      <c r="B15" s="10"/>
      <c r="C15" s="11" t="s">
        <v>30</v>
      </c>
      <c r="D15" s="39"/>
      <c r="E15" s="40"/>
      <c r="F15" s="39"/>
      <c r="G15" s="40"/>
      <c r="H15" s="39"/>
      <c r="I15" s="40"/>
      <c r="J15" s="39"/>
      <c r="K15" s="40"/>
      <c r="L15" s="39">
        <v>132.63</v>
      </c>
      <c r="M15" s="40"/>
      <c r="N15" s="39"/>
      <c r="O15" s="40"/>
      <c r="P15" s="39"/>
      <c r="Q15" s="40"/>
      <c r="R15" s="39"/>
      <c r="S15" s="40"/>
      <c r="T15" s="39">
        <v>-132.63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5">
        <v>44704</v>
      </c>
      <c r="B16" s="10">
        <v>9</v>
      </c>
      <c r="C16" s="11" t="s">
        <v>41</v>
      </c>
      <c r="D16" s="39"/>
      <c r="E16" s="40"/>
      <c r="F16" s="39"/>
      <c r="G16" s="40"/>
      <c r="H16" s="39"/>
      <c r="I16" s="40"/>
      <c r="J16" s="39"/>
      <c r="K16" s="40"/>
      <c r="L16" s="39">
        <v>-1706.36</v>
      </c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9">
        <v>1706.36</v>
      </c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5">
        <v>44705</v>
      </c>
      <c r="B17" s="10"/>
      <c r="C17" s="11" t="s">
        <v>30</v>
      </c>
      <c r="D17" s="39"/>
      <c r="E17" s="40"/>
      <c r="F17" s="39"/>
      <c r="G17" s="40"/>
      <c r="H17" s="39"/>
      <c r="I17" s="40"/>
      <c r="J17" s="39"/>
      <c r="K17" s="40"/>
      <c r="L17" s="39">
        <v>137.55</v>
      </c>
      <c r="M17" s="40"/>
      <c r="N17" s="39"/>
      <c r="O17" s="40"/>
      <c r="P17" s="39"/>
      <c r="Q17" s="40"/>
      <c r="R17" s="39"/>
      <c r="S17" s="40"/>
      <c r="T17" s="39">
        <v>-137.55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5">
        <v>44706</v>
      </c>
      <c r="B18" s="10"/>
      <c r="C18" s="11" t="s">
        <v>30</v>
      </c>
      <c r="D18" s="39"/>
      <c r="E18" s="40"/>
      <c r="F18" s="39"/>
      <c r="G18" s="40"/>
      <c r="H18" s="39"/>
      <c r="I18" s="40"/>
      <c r="J18" s="39"/>
      <c r="K18" s="40"/>
      <c r="L18" s="39">
        <v>54.04</v>
      </c>
      <c r="M18" s="40"/>
      <c r="N18" s="39"/>
      <c r="O18" s="40"/>
      <c r="P18" s="39"/>
      <c r="Q18" s="40"/>
      <c r="R18" s="39"/>
      <c r="S18" s="40"/>
      <c r="T18" s="39">
        <v>-54.04</v>
      </c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5">
        <v>44711</v>
      </c>
      <c r="B19" s="10"/>
      <c r="C19" s="11" t="s">
        <v>30</v>
      </c>
      <c r="D19" s="39"/>
      <c r="E19" s="40"/>
      <c r="F19" s="39"/>
      <c r="G19" s="40"/>
      <c r="H19" s="39"/>
      <c r="I19" s="40"/>
      <c r="J19" s="39"/>
      <c r="K19" s="40"/>
      <c r="L19" s="39">
        <v>58.95</v>
      </c>
      <c r="M19" s="40"/>
      <c r="N19" s="39"/>
      <c r="O19" s="40"/>
      <c r="P19" s="39"/>
      <c r="Q19" s="40"/>
      <c r="R19" s="39"/>
      <c r="S19" s="40"/>
      <c r="T19" s="39">
        <v>-58.95</v>
      </c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35">
        <v>44712</v>
      </c>
      <c r="B20" s="10"/>
      <c r="C20" s="11" t="s">
        <v>30</v>
      </c>
      <c r="D20" s="39"/>
      <c r="E20" s="40"/>
      <c r="F20" s="39"/>
      <c r="G20" s="40"/>
      <c r="H20" s="39"/>
      <c r="I20" s="40"/>
      <c r="J20" s="39"/>
      <c r="K20" s="40"/>
      <c r="L20" s="39">
        <v>127.72</v>
      </c>
      <c r="M20" s="40"/>
      <c r="N20" s="39"/>
      <c r="O20" s="40"/>
      <c r="P20" s="39"/>
      <c r="Q20" s="40"/>
      <c r="R20" s="39"/>
      <c r="S20" s="40"/>
      <c r="T20" s="39">
        <v>-127.72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35">
        <v>44712</v>
      </c>
      <c r="B21" s="10"/>
      <c r="C21" s="11" t="s">
        <v>30</v>
      </c>
      <c r="D21" s="39"/>
      <c r="E21" s="40"/>
      <c r="F21" s="39"/>
      <c r="G21" s="40"/>
      <c r="H21" s="39"/>
      <c r="I21" s="40"/>
      <c r="J21" s="39"/>
      <c r="K21" s="40"/>
      <c r="L21" s="39">
        <v>206.32</v>
      </c>
      <c r="M21" s="40"/>
      <c r="N21" s="39"/>
      <c r="O21" s="40"/>
      <c r="P21" s="39"/>
      <c r="Q21" s="40"/>
      <c r="R21" s="39"/>
      <c r="S21" s="40"/>
      <c r="T21" s="39">
        <v>-206.32</v>
      </c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35">
        <v>44712</v>
      </c>
      <c r="B22" s="10"/>
      <c r="C22" s="11" t="s">
        <v>30</v>
      </c>
      <c r="D22" s="39"/>
      <c r="E22" s="40"/>
      <c r="F22" s="39"/>
      <c r="G22" s="40"/>
      <c r="H22" s="39"/>
      <c r="I22" s="40"/>
      <c r="J22" s="39"/>
      <c r="K22" s="40"/>
      <c r="L22" s="39">
        <v>29.47</v>
      </c>
      <c r="M22" s="40"/>
      <c r="N22" s="39"/>
      <c r="O22" s="40"/>
      <c r="P22" s="39"/>
      <c r="Q22" s="40"/>
      <c r="R22" s="39"/>
      <c r="S22" s="40"/>
      <c r="T22" s="39">
        <v>-29.47</v>
      </c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 t="s">
        <v>42</v>
      </c>
      <c r="D23" s="39"/>
      <c r="E23" s="40"/>
      <c r="F23" s="39"/>
      <c r="G23" s="40"/>
      <c r="H23" s="39"/>
      <c r="I23" s="40"/>
      <c r="J23" s="39">
        <v>-500</v>
      </c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>
        <v>500</v>
      </c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1000</v>
      </c>
      <c r="K30" s="40"/>
      <c r="L30" s="39">
        <f aca="true" t="shared" si="4" ref="L30">SUM(L5:M29)</f>
        <v>16227.350000000002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-1724.23</v>
      </c>
      <c r="U30" s="40"/>
      <c r="V30" s="39">
        <f aca="true" t="shared" si="9" ref="V30">SUM(V5:W29)</f>
        <v>0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-1886.16</v>
      </c>
      <c r="AA30" s="40"/>
      <c r="AB30" s="39">
        <f aca="true" t="shared" si="12" ref="AB30:AF30">SUM(AB5:AC29)</f>
        <v>1706.36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46.5</v>
      </c>
      <c r="AM30" s="40"/>
      <c r="AN30" s="39">
        <f t="shared" si="13"/>
        <v>0</v>
      </c>
      <c r="AO30" s="40"/>
      <c r="AP30" s="24">
        <f t="shared" si="0"/>
        <v>15869.820000000003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C554-91B9-4E34-932D-AA6406247DDE}">
  <dimension ref="A1:BP77"/>
  <sheetViews>
    <sheetView zoomScale="60" zoomScaleNormal="60" workbookViewId="0" topLeftCell="A1">
      <selection activeCell="B13" sqref="B13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44713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Mai!L30</f>
        <v>16227.350000000002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16227.350000000002</v>
      </c>
      <c r="BP5"/>
    </row>
    <row r="6" spans="1:68" ht="15.75">
      <c r="A6" s="36">
        <v>44713</v>
      </c>
      <c r="B6" s="10"/>
      <c r="C6" s="11" t="s">
        <v>43</v>
      </c>
      <c r="D6" s="39"/>
      <c r="E6" s="40"/>
      <c r="F6" s="39"/>
      <c r="G6" s="40"/>
      <c r="H6" s="39"/>
      <c r="I6" s="40"/>
      <c r="J6" s="39"/>
      <c r="K6" s="40"/>
      <c r="L6" s="39">
        <v>-44</v>
      </c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>
        <v>44</v>
      </c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6">
        <v>44720</v>
      </c>
      <c r="B7" s="10"/>
      <c r="C7" s="11" t="s">
        <v>17</v>
      </c>
      <c r="D7" s="39"/>
      <c r="E7" s="40"/>
      <c r="F7" s="39"/>
      <c r="G7" s="40"/>
      <c r="H7" s="39"/>
      <c r="I7" s="40"/>
      <c r="J7" s="39"/>
      <c r="K7" s="40"/>
      <c r="L7" s="39">
        <v>275.09</v>
      </c>
      <c r="M7" s="40"/>
      <c r="N7" s="39"/>
      <c r="O7" s="40"/>
      <c r="P7" s="39"/>
      <c r="Q7" s="40"/>
      <c r="R7" s="39"/>
      <c r="S7" s="40"/>
      <c r="T7" s="39">
        <v>-275.09</v>
      </c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6">
        <v>44720</v>
      </c>
      <c r="B8" s="10"/>
      <c r="C8" s="11" t="s">
        <v>17</v>
      </c>
      <c r="D8" s="39"/>
      <c r="E8" s="40"/>
      <c r="F8" s="39"/>
      <c r="G8" s="40"/>
      <c r="H8" s="39"/>
      <c r="I8" s="40"/>
      <c r="J8" s="39"/>
      <c r="K8" s="40"/>
      <c r="L8" s="39">
        <v>39.3</v>
      </c>
      <c r="M8" s="40"/>
      <c r="N8" s="39"/>
      <c r="O8" s="40"/>
      <c r="P8" s="39"/>
      <c r="Q8" s="40"/>
      <c r="R8" s="39"/>
      <c r="S8" s="40"/>
      <c r="T8" s="39">
        <v>-39.3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44720</v>
      </c>
      <c r="B9" s="10"/>
      <c r="C9" s="11" t="s">
        <v>17</v>
      </c>
      <c r="D9" s="39"/>
      <c r="E9" s="40"/>
      <c r="F9" s="39"/>
      <c r="G9" s="40"/>
      <c r="H9" s="39"/>
      <c r="I9" s="40"/>
      <c r="J9" s="39"/>
      <c r="K9" s="40"/>
      <c r="L9" s="39">
        <v>147.37</v>
      </c>
      <c r="M9" s="40"/>
      <c r="N9" s="39"/>
      <c r="O9" s="40"/>
      <c r="P9" s="39"/>
      <c r="Q9" s="40"/>
      <c r="R9" s="39"/>
      <c r="S9" s="40"/>
      <c r="T9" s="39">
        <v>-147.37</v>
      </c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44726</v>
      </c>
      <c r="B10" s="10"/>
      <c r="C10" s="11" t="s">
        <v>17</v>
      </c>
      <c r="D10" s="39"/>
      <c r="E10" s="40"/>
      <c r="F10" s="39"/>
      <c r="G10" s="40"/>
      <c r="H10" s="39"/>
      <c r="I10" s="40"/>
      <c r="J10" s="39"/>
      <c r="K10" s="40"/>
      <c r="L10" s="39">
        <v>157.2</v>
      </c>
      <c r="M10" s="40"/>
      <c r="N10" s="39"/>
      <c r="O10" s="40"/>
      <c r="P10" s="39"/>
      <c r="Q10" s="40"/>
      <c r="R10" s="39"/>
      <c r="S10" s="40"/>
      <c r="T10" s="39">
        <v>-257.2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-100</v>
      </c>
      <c r="BP10"/>
    </row>
    <row r="11" spans="1:68" ht="15.75">
      <c r="A11" s="36">
        <v>44726</v>
      </c>
      <c r="B11" s="10"/>
      <c r="C11" s="11" t="s">
        <v>17</v>
      </c>
      <c r="D11" s="39"/>
      <c r="E11" s="40"/>
      <c r="F11" s="39"/>
      <c r="G11" s="40"/>
      <c r="H11" s="39"/>
      <c r="I11" s="40"/>
      <c r="J11" s="39"/>
      <c r="K11" s="40"/>
      <c r="L11" s="39">
        <v>39.3</v>
      </c>
      <c r="M11" s="40"/>
      <c r="N11" s="39"/>
      <c r="O11" s="40"/>
      <c r="P11" s="39"/>
      <c r="Q11" s="40"/>
      <c r="R11" s="39"/>
      <c r="S11" s="40"/>
      <c r="T11" s="39">
        <v>-39.3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44727</v>
      </c>
      <c r="B12" s="10"/>
      <c r="C12" s="11" t="s">
        <v>17</v>
      </c>
      <c r="D12" s="39"/>
      <c r="E12" s="40"/>
      <c r="F12" s="39"/>
      <c r="G12" s="40"/>
      <c r="H12" s="39"/>
      <c r="I12" s="40"/>
      <c r="J12" s="39"/>
      <c r="K12" s="40"/>
      <c r="L12" s="39">
        <v>39.3</v>
      </c>
      <c r="M12" s="40"/>
      <c r="N12" s="39"/>
      <c r="O12" s="40"/>
      <c r="P12" s="39"/>
      <c r="Q12" s="40"/>
      <c r="R12" s="39"/>
      <c r="S12" s="40"/>
      <c r="T12" s="39">
        <v>-39.3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44727</v>
      </c>
      <c r="B13" s="10">
        <v>10</v>
      </c>
      <c r="C13" s="12" t="s">
        <v>44</v>
      </c>
      <c r="D13" s="39"/>
      <c r="E13" s="40"/>
      <c r="F13" s="39"/>
      <c r="G13" s="40"/>
      <c r="H13" s="39"/>
      <c r="I13" s="40"/>
      <c r="J13" s="39"/>
      <c r="K13" s="40"/>
      <c r="L13" s="39">
        <v>-2066.3</v>
      </c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39"/>
      <c r="Y13" s="40"/>
      <c r="Z13" s="39"/>
      <c r="AA13" s="40"/>
      <c r="AB13" s="39">
        <v>2066.3</v>
      </c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44732</v>
      </c>
      <c r="B14" s="10"/>
      <c r="C14" s="11" t="s">
        <v>17</v>
      </c>
      <c r="D14" s="39"/>
      <c r="E14" s="40"/>
      <c r="F14" s="39"/>
      <c r="G14" s="40"/>
      <c r="H14" s="39"/>
      <c r="I14" s="40"/>
      <c r="J14" s="39"/>
      <c r="K14" s="40"/>
      <c r="L14" s="39">
        <v>112.99</v>
      </c>
      <c r="M14" s="40"/>
      <c r="N14" s="39"/>
      <c r="O14" s="40"/>
      <c r="P14" s="39"/>
      <c r="Q14" s="40"/>
      <c r="R14" s="39"/>
      <c r="S14" s="40"/>
      <c r="T14" s="39">
        <v>-112.99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44733</v>
      </c>
      <c r="B15" s="10"/>
      <c r="C15" s="11" t="s">
        <v>17</v>
      </c>
      <c r="D15" s="39"/>
      <c r="E15" s="40"/>
      <c r="F15" s="39"/>
      <c r="G15" s="40"/>
      <c r="H15" s="39"/>
      <c r="I15" s="40"/>
      <c r="J15" s="39"/>
      <c r="K15" s="40"/>
      <c r="L15" s="39">
        <v>58.95</v>
      </c>
      <c r="M15" s="40"/>
      <c r="N15" s="39"/>
      <c r="O15" s="40"/>
      <c r="P15" s="39"/>
      <c r="Q15" s="40"/>
      <c r="R15" s="39"/>
      <c r="S15" s="40"/>
      <c r="T15" s="39">
        <v>-58.95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44733</v>
      </c>
      <c r="B16" s="10"/>
      <c r="C16" s="11" t="s">
        <v>17</v>
      </c>
      <c r="D16" s="39"/>
      <c r="E16" s="40"/>
      <c r="F16" s="39"/>
      <c r="G16" s="40"/>
      <c r="H16" s="39"/>
      <c r="I16" s="40"/>
      <c r="J16" s="39"/>
      <c r="K16" s="40"/>
      <c r="L16" s="39">
        <v>19.65</v>
      </c>
      <c r="M16" s="40"/>
      <c r="N16" s="39"/>
      <c r="O16" s="40"/>
      <c r="P16" s="39"/>
      <c r="Q16" s="40"/>
      <c r="R16" s="39"/>
      <c r="S16" s="40"/>
      <c r="T16" s="39">
        <v>-19.65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44740</v>
      </c>
      <c r="B17" s="10"/>
      <c r="C17" s="11" t="s">
        <v>17</v>
      </c>
      <c r="D17" s="39"/>
      <c r="E17" s="40"/>
      <c r="F17" s="39"/>
      <c r="G17" s="40"/>
      <c r="H17" s="39"/>
      <c r="I17" s="40"/>
      <c r="J17" s="39"/>
      <c r="K17" s="40"/>
      <c r="L17" s="39">
        <v>49.12</v>
      </c>
      <c r="M17" s="40"/>
      <c r="N17" s="39"/>
      <c r="O17" s="40"/>
      <c r="P17" s="39"/>
      <c r="Q17" s="40"/>
      <c r="R17" s="39"/>
      <c r="S17" s="40"/>
      <c r="T17" s="39">
        <v>-49.12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6">
        <v>44742</v>
      </c>
      <c r="B18" s="10"/>
      <c r="C18" s="11" t="s">
        <v>17</v>
      </c>
      <c r="D18" s="39"/>
      <c r="E18" s="40"/>
      <c r="F18" s="39"/>
      <c r="G18" s="40"/>
      <c r="H18" s="39"/>
      <c r="I18" s="40"/>
      <c r="J18" s="39"/>
      <c r="K18" s="40"/>
      <c r="L18" s="39">
        <v>63.87</v>
      </c>
      <c r="M18" s="40"/>
      <c r="N18" s="39"/>
      <c r="O18" s="40"/>
      <c r="P18" s="39"/>
      <c r="Q18" s="40"/>
      <c r="R18" s="39"/>
      <c r="S18" s="40"/>
      <c r="T18" s="39">
        <v>-63.87</v>
      </c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9"/>
      <c r="B19" s="10"/>
      <c r="C19" s="12"/>
      <c r="D19" s="39"/>
      <c r="E19" s="40"/>
      <c r="F19" s="39"/>
      <c r="G19" s="40"/>
      <c r="H19" s="39"/>
      <c r="I19" s="40"/>
      <c r="J19" s="39">
        <v>-500</v>
      </c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>
        <v>500</v>
      </c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9"/>
      <c r="B20" s="10"/>
      <c r="C20" s="12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9"/>
      <c r="B21" s="10"/>
      <c r="C21" s="1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9"/>
      <c r="B22" s="10"/>
      <c r="C22" s="12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-500</v>
      </c>
      <c r="K30" s="40"/>
      <c r="L30" s="39">
        <f aca="true" t="shared" si="4" ref="L30">SUM(L5:M29)</f>
        <v>15119.190000000002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-1102.1399999999999</v>
      </c>
      <c r="U30" s="40"/>
      <c r="V30" s="39">
        <f aca="true" t="shared" si="9" ref="V30">SUM(V5:W29)</f>
        <v>0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2066.3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44</v>
      </c>
      <c r="AM30" s="40"/>
      <c r="AN30" s="39">
        <f t="shared" si="13"/>
        <v>0</v>
      </c>
      <c r="AO30" s="40"/>
      <c r="AP30" s="24">
        <f t="shared" si="0"/>
        <v>16127.350000000002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BFC67-95BB-43DC-9E2D-29DCE602CB22}">
  <dimension ref="A1:BP77"/>
  <sheetViews>
    <sheetView zoomScale="60" zoomScaleNormal="60" workbookViewId="0" topLeftCell="A1">
      <selection activeCell="A17" sqref="A17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/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Juni!L30</f>
        <v>15119.190000000002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15119.190000000002</v>
      </c>
      <c r="BP5"/>
    </row>
    <row r="6" spans="1:68" ht="15.75">
      <c r="A6" s="36">
        <v>44743</v>
      </c>
      <c r="B6" s="10"/>
      <c r="C6" s="11" t="s">
        <v>43</v>
      </c>
      <c r="D6" s="39"/>
      <c r="E6" s="40"/>
      <c r="F6" s="39"/>
      <c r="G6" s="40"/>
      <c r="H6" s="39"/>
      <c r="I6" s="40"/>
      <c r="J6" s="39"/>
      <c r="K6" s="40"/>
      <c r="L6" s="39">
        <v>-42.5</v>
      </c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>
        <v>42.5</v>
      </c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6">
        <v>44747</v>
      </c>
      <c r="B7" s="10"/>
      <c r="C7" s="11" t="s">
        <v>30</v>
      </c>
      <c r="D7" s="39"/>
      <c r="E7" s="40"/>
      <c r="F7" s="39"/>
      <c r="G7" s="40"/>
      <c r="H7" s="39"/>
      <c r="I7" s="40"/>
      <c r="J7" s="39"/>
      <c r="K7" s="40"/>
      <c r="L7" s="39">
        <v>9.82</v>
      </c>
      <c r="M7" s="40"/>
      <c r="N7" s="39"/>
      <c r="O7" s="40"/>
      <c r="P7" s="39"/>
      <c r="Q7" s="40"/>
      <c r="R7" s="39"/>
      <c r="S7" s="40"/>
      <c r="T7" s="39">
        <v>-9.82</v>
      </c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6">
        <v>44754</v>
      </c>
      <c r="B8" s="10"/>
      <c r="C8" s="11" t="s">
        <v>30</v>
      </c>
      <c r="D8" s="39"/>
      <c r="E8" s="40"/>
      <c r="F8" s="39"/>
      <c r="G8" s="40"/>
      <c r="H8" s="39"/>
      <c r="I8" s="40"/>
      <c r="J8" s="39"/>
      <c r="K8" s="40"/>
      <c r="L8" s="39">
        <v>78.6</v>
      </c>
      <c r="M8" s="40"/>
      <c r="N8" s="39"/>
      <c r="O8" s="40"/>
      <c r="P8" s="39"/>
      <c r="Q8" s="40"/>
      <c r="R8" s="39"/>
      <c r="S8" s="40"/>
      <c r="T8" s="39">
        <v>-78.6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44754</v>
      </c>
      <c r="B9" s="10"/>
      <c r="C9" s="11" t="s">
        <v>30</v>
      </c>
      <c r="D9" s="39"/>
      <c r="E9" s="40"/>
      <c r="F9" s="39"/>
      <c r="G9" s="40"/>
      <c r="H9" s="39"/>
      <c r="I9" s="40"/>
      <c r="J9" s="39"/>
      <c r="K9" s="40"/>
      <c r="L9" s="39">
        <v>108.07</v>
      </c>
      <c r="M9" s="40"/>
      <c r="N9" s="39"/>
      <c r="O9" s="40"/>
      <c r="P9" s="39"/>
      <c r="Q9" s="40"/>
      <c r="R9" s="39"/>
      <c r="S9" s="40"/>
      <c r="T9" s="39">
        <v>-108.07</v>
      </c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44760</v>
      </c>
      <c r="B10" s="10"/>
      <c r="C10" s="11" t="s">
        <v>30</v>
      </c>
      <c r="D10" s="39"/>
      <c r="E10" s="40"/>
      <c r="F10" s="39"/>
      <c r="G10" s="40"/>
      <c r="H10" s="39"/>
      <c r="I10" s="40"/>
      <c r="J10" s="39"/>
      <c r="K10" s="40"/>
      <c r="L10" s="39">
        <v>78.6</v>
      </c>
      <c r="M10" s="40"/>
      <c r="N10" s="39"/>
      <c r="O10" s="40"/>
      <c r="P10" s="39"/>
      <c r="Q10" s="40"/>
      <c r="R10" s="39"/>
      <c r="S10" s="40"/>
      <c r="T10" s="39">
        <v>-78.6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6">
        <v>44761</v>
      </c>
      <c r="B11" s="10"/>
      <c r="C11" s="11" t="s">
        <v>30</v>
      </c>
      <c r="D11" s="39"/>
      <c r="E11" s="40"/>
      <c r="F11" s="39"/>
      <c r="G11" s="40"/>
      <c r="H11" s="39"/>
      <c r="I11" s="40"/>
      <c r="J11" s="39"/>
      <c r="K11" s="40"/>
      <c r="L11" s="39">
        <v>39.3</v>
      </c>
      <c r="M11" s="40"/>
      <c r="N11" s="39"/>
      <c r="O11" s="40"/>
      <c r="P11" s="39"/>
      <c r="Q11" s="40"/>
      <c r="R11" s="39"/>
      <c r="S11" s="40"/>
      <c r="T11" s="39">
        <v>-39.3</v>
      </c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44761</v>
      </c>
      <c r="B12" s="10"/>
      <c r="C12" s="11" t="s">
        <v>30</v>
      </c>
      <c r="D12" s="39"/>
      <c r="E12" s="40"/>
      <c r="F12" s="39"/>
      <c r="G12" s="40"/>
      <c r="H12" s="39"/>
      <c r="I12" s="40"/>
      <c r="J12" s="39"/>
      <c r="K12" s="40"/>
      <c r="L12" s="39">
        <v>88.42</v>
      </c>
      <c r="M12" s="40"/>
      <c r="N12" s="39"/>
      <c r="O12" s="40"/>
      <c r="P12" s="39"/>
      <c r="Q12" s="40"/>
      <c r="R12" s="39"/>
      <c r="S12" s="40"/>
      <c r="T12" s="39">
        <v>-88.42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44768</v>
      </c>
      <c r="B13" s="10"/>
      <c r="C13" s="11" t="s">
        <v>30</v>
      </c>
      <c r="D13" s="39"/>
      <c r="E13" s="40"/>
      <c r="F13" s="39"/>
      <c r="G13" s="40"/>
      <c r="H13" s="39"/>
      <c r="I13" s="40"/>
      <c r="J13" s="39"/>
      <c r="K13" s="40"/>
      <c r="L13" s="39">
        <v>167.02</v>
      </c>
      <c r="M13" s="40"/>
      <c r="N13" s="39"/>
      <c r="O13" s="40"/>
      <c r="P13" s="39"/>
      <c r="Q13" s="40"/>
      <c r="R13" s="39"/>
      <c r="S13" s="40"/>
      <c r="T13" s="39">
        <v>-167.02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44768</v>
      </c>
      <c r="B14" s="10"/>
      <c r="C14" s="11" t="s">
        <v>30</v>
      </c>
      <c r="D14" s="39"/>
      <c r="E14" s="40"/>
      <c r="F14" s="39"/>
      <c r="G14" s="40"/>
      <c r="H14" s="39"/>
      <c r="I14" s="40"/>
      <c r="J14" s="39"/>
      <c r="K14" s="40"/>
      <c r="L14" s="39">
        <v>58.95</v>
      </c>
      <c r="M14" s="40"/>
      <c r="N14" s="39"/>
      <c r="O14" s="40"/>
      <c r="P14" s="39"/>
      <c r="Q14" s="40"/>
      <c r="R14" s="39"/>
      <c r="S14" s="40"/>
      <c r="T14" s="39">
        <v>-58.95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44769</v>
      </c>
      <c r="B15" s="10"/>
      <c r="C15" s="11" t="s">
        <v>30</v>
      </c>
      <c r="D15" s="39"/>
      <c r="E15" s="40"/>
      <c r="F15" s="39"/>
      <c r="G15" s="40"/>
      <c r="H15" s="39"/>
      <c r="I15" s="40"/>
      <c r="J15" s="39"/>
      <c r="K15" s="40"/>
      <c r="L15" s="39">
        <v>196.5</v>
      </c>
      <c r="M15" s="40"/>
      <c r="N15" s="39"/>
      <c r="O15" s="40"/>
      <c r="P15" s="39"/>
      <c r="Q15" s="40"/>
      <c r="R15" s="39"/>
      <c r="S15" s="40"/>
      <c r="T15" s="39">
        <v>-196.5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44770</v>
      </c>
      <c r="B16" s="10"/>
      <c r="C16" s="11" t="s">
        <v>30</v>
      </c>
      <c r="D16" s="39"/>
      <c r="E16" s="40"/>
      <c r="F16" s="39"/>
      <c r="G16" s="40"/>
      <c r="H16" s="39"/>
      <c r="I16" s="40"/>
      <c r="J16" s="39"/>
      <c r="K16" s="40"/>
      <c r="L16" s="39">
        <v>19.65</v>
      </c>
      <c r="M16" s="40"/>
      <c r="N16" s="39"/>
      <c r="O16" s="40"/>
      <c r="P16" s="39"/>
      <c r="Q16" s="40"/>
      <c r="R16" s="39"/>
      <c r="S16" s="40"/>
      <c r="T16" s="39">
        <v>-16.65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3</v>
      </c>
      <c r="BP16"/>
    </row>
    <row r="17" spans="1:68" ht="15.75">
      <c r="A17" s="9"/>
      <c r="B17" s="10"/>
      <c r="C17" s="12"/>
      <c r="D17" s="39"/>
      <c r="E17" s="40"/>
      <c r="F17" s="39"/>
      <c r="G17" s="40"/>
      <c r="H17" s="39"/>
      <c r="I17" s="40"/>
      <c r="J17" s="39">
        <v>-500</v>
      </c>
      <c r="K17" s="40"/>
      <c r="L17" s="39"/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>
        <v>500</v>
      </c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9"/>
      <c r="B18" s="10"/>
      <c r="C18" s="12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9"/>
      <c r="B19" s="10"/>
      <c r="C19" s="12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9"/>
      <c r="B20" s="10"/>
      <c r="C20" s="12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9"/>
      <c r="B21" s="10"/>
      <c r="C21" s="12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9"/>
      <c r="B22" s="10"/>
      <c r="C22" s="12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0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-500</v>
      </c>
      <c r="K30" s="40"/>
      <c r="L30" s="39">
        <f aca="true" t="shared" si="4" ref="L30">SUM(L5:M29)</f>
        <v>15921.620000000003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-841.9300000000001</v>
      </c>
      <c r="U30" s="40"/>
      <c r="V30" s="39">
        <f aca="true" t="shared" si="9" ref="V30">SUM(V5:W29)</f>
        <v>0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0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42.5</v>
      </c>
      <c r="AM30" s="40"/>
      <c r="AN30" s="39">
        <f t="shared" si="13"/>
        <v>0</v>
      </c>
      <c r="AO30" s="40"/>
      <c r="AP30" s="24">
        <f t="shared" si="0"/>
        <v>15122.190000000002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4864-4EB9-45CB-85D5-43BD0D7D6B9B}">
  <dimension ref="A1:BP77"/>
  <sheetViews>
    <sheetView zoomScale="60" zoomScaleNormal="60" workbookViewId="0" topLeftCell="A1">
      <selection activeCell="B19" sqref="B19"/>
    </sheetView>
  </sheetViews>
  <sheetFormatPr defaultColWidth="13.28125" defaultRowHeight="15"/>
  <cols>
    <col min="1" max="1" width="14.8515625" style="0" customWidth="1"/>
    <col min="2" max="2" width="11.8515625" style="0" customWidth="1"/>
    <col min="3" max="3" width="25.7109375" style="0" customWidth="1"/>
    <col min="4" max="4" width="13.7109375" style="0" customWidth="1"/>
    <col min="5" max="5" width="14.8515625" style="0" customWidth="1"/>
    <col min="6" max="6" width="16.421875" style="0" customWidth="1"/>
    <col min="7" max="7" width="17.421875" style="0" customWidth="1"/>
    <col min="12" max="12" width="13.7109375" style="0" customWidth="1"/>
    <col min="68" max="68" width="13.28125" style="21" customWidth="1"/>
  </cols>
  <sheetData>
    <row r="1" spans="9:23" ht="15">
      <c r="I1" s="20"/>
      <c r="T1" s="62">
        <v>510194</v>
      </c>
      <c r="U1" s="62"/>
      <c r="V1" s="62">
        <v>561138</v>
      </c>
      <c r="W1" s="62"/>
    </row>
    <row r="2" spans="1:68" ht="15.75">
      <c r="A2" s="3"/>
      <c r="B2" s="4"/>
      <c r="C2" s="3"/>
      <c r="D2" s="48" t="s">
        <v>14</v>
      </c>
      <c r="E2" s="48"/>
      <c r="F2" s="48" t="s">
        <v>13</v>
      </c>
      <c r="G2" s="48"/>
      <c r="H2" s="49" t="s">
        <v>15</v>
      </c>
      <c r="I2" s="49"/>
      <c r="J2" s="3"/>
      <c r="K2" s="3"/>
      <c r="L2" s="3"/>
      <c r="M2" s="3"/>
      <c r="N2" s="3"/>
      <c r="O2" s="3"/>
      <c r="P2" s="3"/>
      <c r="Q2" s="3"/>
      <c r="R2" s="3"/>
      <c r="S2" s="3"/>
      <c r="T2" s="41" t="s">
        <v>25</v>
      </c>
      <c r="U2" s="41"/>
      <c r="V2" s="26"/>
      <c r="W2" s="26"/>
      <c r="X2" s="26"/>
      <c r="Y2" s="26"/>
      <c r="Z2" s="26"/>
      <c r="AA2" s="26"/>
      <c r="AB2" s="41" t="s">
        <v>13</v>
      </c>
      <c r="AC2" s="41"/>
      <c r="AD2" s="41"/>
      <c r="AE2" s="4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23"/>
    </row>
    <row r="3" spans="1:68" ht="15.75">
      <c r="A3" s="5"/>
      <c r="B3" s="5"/>
      <c r="C3" s="6"/>
      <c r="D3" s="60">
        <v>1291</v>
      </c>
      <c r="E3" s="61"/>
      <c r="F3" s="50">
        <v>1400</v>
      </c>
      <c r="G3" s="50"/>
      <c r="H3" s="42">
        <v>1500</v>
      </c>
      <c r="I3" s="43"/>
      <c r="J3" s="42">
        <v>1700</v>
      </c>
      <c r="K3" s="43"/>
      <c r="L3" s="42">
        <v>1920</v>
      </c>
      <c r="M3" s="43"/>
      <c r="N3" s="50">
        <v>1950</v>
      </c>
      <c r="O3" s="50"/>
      <c r="P3" s="50">
        <v>2380</v>
      </c>
      <c r="Q3" s="50"/>
      <c r="R3" s="42">
        <v>2400</v>
      </c>
      <c r="S3" s="43"/>
      <c r="T3" s="50">
        <v>3100</v>
      </c>
      <c r="U3" s="50"/>
      <c r="V3" s="42">
        <v>3200</v>
      </c>
      <c r="W3" s="43"/>
      <c r="X3" s="42">
        <v>3400</v>
      </c>
      <c r="Y3" s="43"/>
      <c r="Z3" s="42">
        <v>3410</v>
      </c>
      <c r="AA3" s="43"/>
      <c r="AB3" s="50">
        <v>4300</v>
      </c>
      <c r="AC3" s="50"/>
      <c r="AD3" s="42">
        <v>4350</v>
      </c>
      <c r="AE3" s="43"/>
      <c r="AF3" s="50">
        <v>6300</v>
      </c>
      <c r="AG3" s="50"/>
      <c r="AH3" s="63">
        <v>6800</v>
      </c>
      <c r="AI3" s="64"/>
      <c r="AJ3" s="63">
        <v>7710</v>
      </c>
      <c r="AK3" s="64"/>
      <c r="AL3" s="50">
        <v>7790</v>
      </c>
      <c r="AM3" s="50"/>
      <c r="AN3" s="42">
        <v>7791</v>
      </c>
      <c r="AO3" s="43"/>
      <c r="AP3" s="22"/>
      <c r="BP3"/>
    </row>
    <row r="4" spans="1:68" ht="15.75">
      <c r="A4" s="7" t="s">
        <v>0</v>
      </c>
      <c r="B4" s="7" t="s">
        <v>4</v>
      </c>
      <c r="C4" s="8" t="s">
        <v>1</v>
      </c>
      <c r="D4" s="55" t="s">
        <v>11</v>
      </c>
      <c r="E4" s="56"/>
      <c r="F4" s="57" t="s">
        <v>10</v>
      </c>
      <c r="G4" s="57"/>
      <c r="H4" s="58" t="s">
        <v>6</v>
      </c>
      <c r="I4" s="59"/>
      <c r="J4" s="58" t="s">
        <v>27</v>
      </c>
      <c r="K4" s="59"/>
      <c r="L4" s="58" t="s">
        <v>28</v>
      </c>
      <c r="M4" s="59"/>
      <c r="N4" s="57" t="s">
        <v>29</v>
      </c>
      <c r="O4" s="52"/>
      <c r="P4" s="57" t="s">
        <v>12</v>
      </c>
      <c r="Q4" s="52"/>
      <c r="R4" s="44" t="s">
        <v>2</v>
      </c>
      <c r="S4" s="45"/>
      <c r="T4" s="51" t="s">
        <v>8</v>
      </c>
      <c r="U4" s="52"/>
      <c r="V4" s="44" t="s">
        <v>24</v>
      </c>
      <c r="W4" s="45"/>
      <c r="X4" s="44" t="s">
        <v>22</v>
      </c>
      <c r="Y4" s="45"/>
      <c r="Z4" s="44" t="s">
        <v>21</v>
      </c>
      <c r="AA4" s="45"/>
      <c r="AB4" s="52" t="s">
        <v>3</v>
      </c>
      <c r="AC4" s="52"/>
      <c r="AD4" s="44" t="s">
        <v>23</v>
      </c>
      <c r="AE4" s="45"/>
      <c r="AF4" s="51" t="s">
        <v>9</v>
      </c>
      <c r="AG4" s="52"/>
      <c r="AH4" s="44" t="s">
        <v>35</v>
      </c>
      <c r="AI4" s="45"/>
      <c r="AJ4" s="44" t="s">
        <v>36</v>
      </c>
      <c r="AK4" s="45"/>
      <c r="AL4" s="52" t="s">
        <v>7</v>
      </c>
      <c r="AM4" s="52"/>
      <c r="AN4" s="44" t="s">
        <v>37</v>
      </c>
      <c r="AO4" s="45"/>
      <c r="AP4" s="22"/>
      <c r="BP4"/>
    </row>
    <row r="5" spans="1:68" ht="15.75">
      <c r="A5" s="27">
        <v>44774</v>
      </c>
      <c r="B5" s="28"/>
      <c r="C5" s="29" t="s">
        <v>16</v>
      </c>
      <c r="D5" s="46"/>
      <c r="E5" s="47"/>
      <c r="F5" s="46"/>
      <c r="G5" s="47"/>
      <c r="H5" s="46"/>
      <c r="I5" s="47"/>
      <c r="J5" s="46"/>
      <c r="K5" s="47"/>
      <c r="L5" s="46">
        <f>Juli!L30</f>
        <v>15921.620000000003</v>
      </c>
      <c r="M5" s="47"/>
      <c r="N5" s="46"/>
      <c r="O5" s="47"/>
      <c r="P5" s="46"/>
      <c r="Q5" s="47"/>
      <c r="R5" s="46"/>
      <c r="S5" s="47"/>
      <c r="T5" s="46"/>
      <c r="U5" s="47"/>
      <c r="V5" s="30"/>
      <c r="W5" s="30"/>
      <c r="X5" s="30"/>
      <c r="Y5" s="30"/>
      <c r="Z5" s="30"/>
      <c r="AA5" s="30"/>
      <c r="AB5" s="46"/>
      <c r="AC5" s="47"/>
      <c r="AD5" s="30"/>
      <c r="AE5" s="30"/>
      <c r="AF5" s="46"/>
      <c r="AG5" s="47"/>
      <c r="AH5" s="30"/>
      <c r="AI5" s="30"/>
      <c r="AJ5" s="30"/>
      <c r="AK5" s="30"/>
      <c r="AL5" s="46"/>
      <c r="AM5" s="47"/>
      <c r="AN5" s="46"/>
      <c r="AO5" s="47"/>
      <c r="AP5" s="24">
        <f>SUM(D5:AO5)</f>
        <v>15921.620000000003</v>
      </c>
      <c r="BP5"/>
    </row>
    <row r="6" spans="1:68" ht="15.75">
      <c r="A6" s="36">
        <v>44774</v>
      </c>
      <c r="B6" s="10"/>
      <c r="C6" s="11" t="s">
        <v>32</v>
      </c>
      <c r="D6" s="39"/>
      <c r="E6" s="40"/>
      <c r="F6" s="39"/>
      <c r="G6" s="40"/>
      <c r="H6" s="39"/>
      <c r="I6" s="40"/>
      <c r="J6" s="39"/>
      <c r="K6" s="40"/>
      <c r="L6" s="39">
        <v>-40</v>
      </c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9"/>
      <c r="Y6" s="40"/>
      <c r="Z6" s="39"/>
      <c r="AA6" s="40"/>
      <c r="AB6" s="39"/>
      <c r="AC6" s="40"/>
      <c r="AD6" s="39"/>
      <c r="AE6" s="40"/>
      <c r="AF6" s="39"/>
      <c r="AG6" s="40"/>
      <c r="AH6" s="39"/>
      <c r="AI6" s="40"/>
      <c r="AJ6" s="53"/>
      <c r="AK6" s="54"/>
      <c r="AL6" s="39">
        <v>40</v>
      </c>
      <c r="AM6" s="40"/>
      <c r="AN6" s="65"/>
      <c r="AO6" s="65"/>
      <c r="AP6" s="24">
        <f aca="true" t="shared" si="0" ref="AP6:AP30">SUM(D6:AO6)</f>
        <v>0</v>
      </c>
      <c r="BP6"/>
    </row>
    <row r="7" spans="1:68" ht="15.75">
      <c r="A7" s="36">
        <v>44775</v>
      </c>
      <c r="B7" s="10"/>
      <c r="C7" s="11" t="s">
        <v>17</v>
      </c>
      <c r="D7" s="39"/>
      <c r="E7" s="40"/>
      <c r="F7" s="39"/>
      <c r="G7" s="40"/>
      <c r="H7" s="39"/>
      <c r="I7" s="40"/>
      <c r="J7" s="39"/>
      <c r="K7" s="40"/>
      <c r="L7" s="39">
        <v>98.25</v>
      </c>
      <c r="M7" s="40"/>
      <c r="N7" s="39"/>
      <c r="O7" s="40"/>
      <c r="P7" s="39"/>
      <c r="Q7" s="40"/>
      <c r="R7" s="39"/>
      <c r="S7" s="40"/>
      <c r="T7" s="39">
        <v>-98.25</v>
      </c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53"/>
      <c r="AK7" s="54"/>
      <c r="AL7" s="39"/>
      <c r="AM7" s="40"/>
      <c r="AN7" s="65"/>
      <c r="AO7" s="65"/>
      <c r="AP7" s="24">
        <f t="shared" si="0"/>
        <v>0</v>
      </c>
      <c r="BP7"/>
    </row>
    <row r="8" spans="1:68" ht="15.75">
      <c r="A8" s="36">
        <v>44775</v>
      </c>
      <c r="B8" s="10"/>
      <c r="C8" s="11" t="s">
        <v>17</v>
      </c>
      <c r="D8" s="39"/>
      <c r="E8" s="40"/>
      <c r="F8" s="39"/>
      <c r="G8" s="40"/>
      <c r="H8" s="39"/>
      <c r="I8" s="40"/>
      <c r="J8" s="39"/>
      <c r="K8" s="40"/>
      <c r="L8" s="39">
        <v>19.65</v>
      </c>
      <c r="M8" s="40"/>
      <c r="N8" s="39"/>
      <c r="O8" s="40"/>
      <c r="P8" s="39"/>
      <c r="Q8" s="40"/>
      <c r="R8" s="39"/>
      <c r="S8" s="40"/>
      <c r="T8" s="39">
        <v>-19.65</v>
      </c>
      <c r="U8" s="40"/>
      <c r="V8" s="39"/>
      <c r="W8" s="40"/>
      <c r="X8" s="39"/>
      <c r="Y8" s="40"/>
      <c r="Z8" s="39"/>
      <c r="AA8" s="40"/>
      <c r="AB8" s="39"/>
      <c r="AC8" s="40"/>
      <c r="AD8" s="39"/>
      <c r="AE8" s="40"/>
      <c r="AF8" s="39"/>
      <c r="AG8" s="40"/>
      <c r="AH8" s="39"/>
      <c r="AI8" s="40"/>
      <c r="AJ8" s="53"/>
      <c r="AK8" s="54"/>
      <c r="AL8" s="39"/>
      <c r="AM8" s="40"/>
      <c r="AN8" s="65"/>
      <c r="AO8" s="65"/>
      <c r="AP8" s="24">
        <f t="shared" si="0"/>
        <v>0</v>
      </c>
      <c r="BP8"/>
    </row>
    <row r="9" spans="1:68" ht="15.75">
      <c r="A9" s="36">
        <v>44775</v>
      </c>
      <c r="B9" s="10"/>
      <c r="C9" s="11" t="s">
        <v>17</v>
      </c>
      <c r="D9" s="39"/>
      <c r="E9" s="40"/>
      <c r="F9" s="39"/>
      <c r="G9" s="40"/>
      <c r="H9" s="39"/>
      <c r="I9" s="40"/>
      <c r="J9" s="39"/>
      <c r="K9" s="40"/>
      <c r="L9" s="39">
        <v>58.95</v>
      </c>
      <c r="M9" s="40"/>
      <c r="N9" s="39"/>
      <c r="O9" s="40"/>
      <c r="P9" s="39"/>
      <c r="Q9" s="40"/>
      <c r="R9" s="39"/>
      <c r="S9" s="40"/>
      <c r="T9" s="39">
        <v>-58.95</v>
      </c>
      <c r="U9" s="40"/>
      <c r="V9" s="39"/>
      <c r="W9" s="40"/>
      <c r="X9" s="39"/>
      <c r="Y9" s="40"/>
      <c r="Z9" s="39"/>
      <c r="AA9" s="40"/>
      <c r="AB9" s="39"/>
      <c r="AC9" s="40"/>
      <c r="AD9" s="39"/>
      <c r="AE9" s="40"/>
      <c r="AF9" s="39"/>
      <c r="AG9" s="40"/>
      <c r="AH9" s="39"/>
      <c r="AI9" s="40"/>
      <c r="AJ9" s="53"/>
      <c r="AK9" s="54"/>
      <c r="AL9" s="39"/>
      <c r="AM9" s="40"/>
      <c r="AN9" s="65"/>
      <c r="AO9" s="65"/>
      <c r="AP9" s="24">
        <f t="shared" si="0"/>
        <v>0</v>
      </c>
      <c r="BP9"/>
    </row>
    <row r="10" spans="1:68" ht="15.75">
      <c r="A10" s="36">
        <v>44776</v>
      </c>
      <c r="B10" s="10"/>
      <c r="C10" s="11" t="s">
        <v>17</v>
      </c>
      <c r="D10" s="39"/>
      <c r="E10" s="40"/>
      <c r="F10" s="39"/>
      <c r="G10" s="40"/>
      <c r="H10" s="39"/>
      <c r="I10" s="40"/>
      <c r="J10" s="39"/>
      <c r="K10" s="40"/>
      <c r="L10" s="39">
        <v>49.12</v>
      </c>
      <c r="M10" s="40"/>
      <c r="N10" s="39"/>
      <c r="O10" s="40"/>
      <c r="P10" s="39"/>
      <c r="Q10" s="40"/>
      <c r="R10" s="39"/>
      <c r="S10" s="40"/>
      <c r="T10" s="39">
        <v>-49.12</v>
      </c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40"/>
      <c r="AF10" s="39"/>
      <c r="AG10" s="40"/>
      <c r="AH10" s="39"/>
      <c r="AI10" s="40"/>
      <c r="AJ10" s="53"/>
      <c r="AK10" s="54"/>
      <c r="AL10" s="39"/>
      <c r="AM10" s="40"/>
      <c r="AN10" s="65"/>
      <c r="AO10" s="65"/>
      <c r="AP10" s="24">
        <f t="shared" si="0"/>
        <v>0</v>
      </c>
      <c r="BP10"/>
    </row>
    <row r="11" spans="1:68" ht="15.75">
      <c r="A11" s="36">
        <v>44776</v>
      </c>
      <c r="B11" s="10">
        <v>11</v>
      </c>
      <c r="C11" s="11" t="s">
        <v>57</v>
      </c>
      <c r="D11" s="39">
        <v>1074.1</v>
      </c>
      <c r="E11" s="40"/>
      <c r="F11" s="39"/>
      <c r="G11" s="40"/>
      <c r="H11" s="39"/>
      <c r="I11" s="40"/>
      <c r="J11" s="39"/>
      <c r="K11" s="40"/>
      <c r="L11" s="39">
        <v>-1074.1</v>
      </c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53"/>
      <c r="AK11" s="54"/>
      <c r="AL11" s="39"/>
      <c r="AM11" s="40"/>
      <c r="AN11" s="65"/>
      <c r="AO11" s="65"/>
      <c r="AP11" s="24">
        <f t="shared" si="0"/>
        <v>0</v>
      </c>
      <c r="BP11"/>
    </row>
    <row r="12" spans="1:68" ht="15.75">
      <c r="A12" s="36">
        <v>44777</v>
      </c>
      <c r="B12" s="10"/>
      <c r="C12" s="11" t="s">
        <v>17</v>
      </c>
      <c r="D12" s="39"/>
      <c r="E12" s="40"/>
      <c r="F12" s="39"/>
      <c r="G12" s="40"/>
      <c r="H12" s="39"/>
      <c r="I12" s="40"/>
      <c r="J12" s="39"/>
      <c r="K12" s="40"/>
      <c r="L12" s="39">
        <v>137.55</v>
      </c>
      <c r="M12" s="40"/>
      <c r="N12" s="39"/>
      <c r="O12" s="40"/>
      <c r="P12" s="39"/>
      <c r="Q12" s="40"/>
      <c r="R12" s="39"/>
      <c r="S12" s="40"/>
      <c r="T12" s="39">
        <v>-137.55</v>
      </c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53"/>
      <c r="AK12" s="54"/>
      <c r="AL12" s="39"/>
      <c r="AM12" s="40"/>
      <c r="AN12" s="65"/>
      <c r="AO12" s="65"/>
      <c r="AP12" s="24">
        <f t="shared" si="0"/>
        <v>0</v>
      </c>
      <c r="BP12"/>
    </row>
    <row r="13" spans="1:68" ht="15.75">
      <c r="A13" s="36">
        <v>44781</v>
      </c>
      <c r="B13" s="10"/>
      <c r="C13" s="11" t="s">
        <v>17</v>
      </c>
      <c r="D13" s="39"/>
      <c r="E13" s="40"/>
      <c r="F13" s="39"/>
      <c r="G13" s="40"/>
      <c r="H13" s="39"/>
      <c r="I13" s="40"/>
      <c r="J13" s="39"/>
      <c r="K13" s="40"/>
      <c r="L13" s="39">
        <v>83.5</v>
      </c>
      <c r="M13" s="40"/>
      <c r="N13" s="39"/>
      <c r="O13" s="40"/>
      <c r="P13" s="39"/>
      <c r="Q13" s="40"/>
      <c r="R13" s="39"/>
      <c r="S13" s="40"/>
      <c r="T13" s="39">
        <v>-83.5</v>
      </c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53"/>
      <c r="AK13" s="54"/>
      <c r="AL13" s="39"/>
      <c r="AM13" s="40"/>
      <c r="AN13" s="65"/>
      <c r="AO13" s="65"/>
      <c r="AP13" s="24">
        <f t="shared" si="0"/>
        <v>0</v>
      </c>
      <c r="BP13"/>
    </row>
    <row r="14" spans="1:68" ht="15.75">
      <c r="A14" s="36">
        <v>44782</v>
      </c>
      <c r="B14" s="10"/>
      <c r="C14" s="11" t="s">
        <v>17</v>
      </c>
      <c r="D14" s="39"/>
      <c r="E14" s="40"/>
      <c r="F14" s="39"/>
      <c r="G14" s="40"/>
      <c r="H14" s="39"/>
      <c r="I14" s="40"/>
      <c r="J14" s="39"/>
      <c r="K14" s="40"/>
      <c r="L14" s="39">
        <v>196.49</v>
      </c>
      <c r="M14" s="40"/>
      <c r="N14" s="39"/>
      <c r="O14" s="40"/>
      <c r="P14" s="39"/>
      <c r="Q14" s="40"/>
      <c r="R14" s="39"/>
      <c r="S14" s="40"/>
      <c r="T14" s="39">
        <v>-196.49</v>
      </c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53"/>
      <c r="AK14" s="54"/>
      <c r="AL14" s="39"/>
      <c r="AM14" s="40"/>
      <c r="AN14" s="65"/>
      <c r="AO14" s="65"/>
      <c r="AP14" s="24">
        <f t="shared" si="0"/>
        <v>0</v>
      </c>
      <c r="BP14"/>
    </row>
    <row r="15" spans="1:68" ht="15.75">
      <c r="A15" s="36">
        <v>44788</v>
      </c>
      <c r="B15" s="10"/>
      <c r="C15" s="11" t="s">
        <v>17</v>
      </c>
      <c r="D15" s="39"/>
      <c r="E15" s="40"/>
      <c r="F15" s="39"/>
      <c r="G15" s="40"/>
      <c r="H15" s="39"/>
      <c r="I15" s="40"/>
      <c r="J15" s="39"/>
      <c r="K15" s="40"/>
      <c r="L15" s="39">
        <v>98.25</v>
      </c>
      <c r="M15" s="40"/>
      <c r="N15" s="39"/>
      <c r="O15" s="40"/>
      <c r="P15" s="39"/>
      <c r="Q15" s="40"/>
      <c r="R15" s="39"/>
      <c r="S15" s="40"/>
      <c r="T15" s="39">
        <v>-98.25</v>
      </c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53"/>
      <c r="AK15" s="54"/>
      <c r="AL15" s="39"/>
      <c r="AM15" s="40"/>
      <c r="AN15" s="65"/>
      <c r="AO15" s="65"/>
      <c r="AP15" s="24">
        <f t="shared" si="0"/>
        <v>0</v>
      </c>
      <c r="BP15"/>
    </row>
    <row r="16" spans="1:68" ht="15.75">
      <c r="A16" s="36">
        <v>44789</v>
      </c>
      <c r="B16" s="10"/>
      <c r="C16" s="11" t="s">
        <v>17</v>
      </c>
      <c r="D16" s="39"/>
      <c r="E16" s="40"/>
      <c r="F16" s="39"/>
      <c r="G16" s="40"/>
      <c r="H16" s="39"/>
      <c r="I16" s="40"/>
      <c r="J16" s="39"/>
      <c r="K16" s="40"/>
      <c r="L16" s="39">
        <v>78.6</v>
      </c>
      <c r="M16" s="40"/>
      <c r="N16" s="39"/>
      <c r="O16" s="40"/>
      <c r="P16" s="39"/>
      <c r="Q16" s="40"/>
      <c r="R16" s="39"/>
      <c r="S16" s="40"/>
      <c r="T16" s="39">
        <v>-78.6</v>
      </c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53"/>
      <c r="AK16" s="54"/>
      <c r="AL16" s="39"/>
      <c r="AM16" s="40"/>
      <c r="AN16" s="65"/>
      <c r="AO16" s="65"/>
      <c r="AP16" s="24">
        <f t="shared" si="0"/>
        <v>0</v>
      </c>
      <c r="BP16"/>
    </row>
    <row r="17" spans="1:68" ht="15.75">
      <c r="A17" s="36">
        <v>44791</v>
      </c>
      <c r="B17" s="10"/>
      <c r="C17" s="11" t="s">
        <v>17</v>
      </c>
      <c r="D17" s="39"/>
      <c r="E17" s="40"/>
      <c r="F17" s="39"/>
      <c r="G17" s="40"/>
      <c r="H17" s="39"/>
      <c r="I17" s="40"/>
      <c r="J17" s="39"/>
      <c r="K17" s="40"/>
      <c r="L17" s="39">
        <v>255.45</v>
      </c>
      <c r="M17" s="40"/>
      <c r="N17" s="39"/>
      <c r="O17" s="40"/>
      <c r="P17" s="39"/>
      <c r="Q17" s="40"/>
      <c r="R17" s="39"/>
      <c r="S17" s="40"/>
      <c r="T17" s="39">
        <v>-255.45</v>
      </c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53"/>
      <c r="AK17" s="54"/>
      <c r="AL17" s="39"/>
      <c r="AM17" s="40"/>
      <c r="AN17" s="65"/>
      <c r="AO17" s="65"/>
      <c r="AP17" s="24">
        <f t="shared" si="0"/>
        <v>0</v>
      </c>
      <c r="BP17"/>
    </row>
    <row r="18" spans="1:68" ht="15.75">
      <c r="A18" s="36">
        <v>44795</v>
      </c>
      <c r="B18" s="10">
        <v>12</v>
      </c>
      <c r="C18" s="12" t="s">
        <v>42</v>
      </c>
      <c r="D18" s="39"/>
      <c r="E18" s="40"/>
      <c r="F18" s="39"/>
      <c r="G18" s="40"/>
      <c r="H18" s="39"/>
      <c r="I18" s="40"/>
      <c r="J18" s="39">
        <v>1500</v>
      </c>
      <c r="K18" s="40"/>
      <c r="L18" s="39">
        <v>-1500</v>
      </c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53"/>
      <c r="AK18" s="54"/>
      <c r="AL18" s="39"/>
      <c r="AM18" s="40"/>
      <c r="AN18" s="65"/>
      <c r="AO18" s="65"/>
      <c r="AP18" s="24">
        <f t="shared" si="0"/>
        <v>0</v>
      </c>
      <c r="BP18"/>
    </row>
    <row r="19" spans="1:68" ht="15.75">
      <c r="A19" s="36">
        <v>44802</v>
      </c>
      <c r="B19" s="10">
        <v>13</v>
      </c>
      <c r="C19" s="12" t="s">
        <v>33</v>
      </c>
      <c r="D19" s="39"/>
      <c r="E19" s="40"/>
      <c r="F19" s="39"/>
      <c r="G19" s="40"/>
      <c r="H19" s="39"/>
      <c r="I19" s="40"/>
      <c r="J19" s="39"/>
      <c r="K19" s="40"/>
      <c r="L19" s="39">
        <v>-2328.48</v>
      </c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>
        <v>2328.48</v>
      </c>
      <c r="AC19" s="40"/>
      <c r="AD19" s="39"/>
      <c r="AE19" s="40"/>
      <c r="AF19" s="39"/>
      <c r="AG19" s="40"/>
      <c r="AH19" s="39"/>
      <c r="AI19" s="40"/>
      <c r="AJ19" s="53"/>
      <c r="AK19" s="54"/>
      <c r="AL19" s="39"/>
      <c r="AM19" s="40"/>
      <c r="AN19" s="65"/>
      <c r="AO19" s="65"/>
      <c r="AP19" s="24">
        <f t="shared" si="0"/>
        <v>0</v>
      </c>
      <c r="BP19"/>
    </row>
    <row r="20" spans="1:68" ht="15.75">
      <c r="A20" s="36">
        <v>44803</v>
      </c>
      <c r="B20" s="10"/>
      <c r="C20" s="11" t="s">
        <v>17</v>
      </c>
      <c r="D20" s="39"/>
      <c r="E20" s="40"/>
      <c r="F20" s="39"/>
      <c r="G20" s="40"/>
      <c r="H20" s="39"/>
      <c r="I20" s="40"/>
      <c r="J20" s="39"/>
      <c r="K20" s="40"/>
      <c r="L20" s="39">
        <v>68.77</v>
      </c>
      <c r="M20" s="40"/>
      <c r="N20" s="39"/>
      <c r="O20" s="40"/>
      <c r="P20" s="39"/>
      <c r="Q20" s="40"/>
      <c r="R20" s="39"/>
      <c r="S20" s="40"/>
      <c r="T20" s="39">
        <v>-68.77</v>
      </c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53"/>
      <c r="AK20" s="54"/>
      <c r="AL20" s="39"/>
      <c r="AM20" s="40"/>
      <c r="AN20" s="65"/>
      <c r="AO20" s="65"/>
      <c r="AP20" s="24">
        <f t="shared" si="0"/>
        <v>0</v>
      </c>
      <c r="BP20"/>
    </row>
    <row r="21" spans="1:68" ht="15.75">
      <c r="A21" s="36">
        <v>44803</v>
      </c>
      <c r="B21" s="10"/>
      <c r="C21" s="11" t="s">
        <v>17</v>
      </c>
      <c r="D21" s="39"/>
      <c r="E21" s="40"/>
      <c r="F21" s="39"/>
      <c r="G21" s="40"/>
      <c r="H21" s="39"/>
      <c r="I21" s="40"/>
      <c r="J21" s="39"/>
      <c r="K21" s="40"/>
      <c r="L21" s="39">
        <v>49.12</v>
      </c>
      <c r="M21" s="40"/>
      <c r="N21" s="39"/>
      <c r="O21" s="40"/>
      <c r="P21" s="39"/>
      <c r="Q21" s="40"/>
      <c r="R21" s="39"/>
      <c r="S21" s="40"/>
      <c r="T21" s="39">
        <v>-49.12</v>
      </c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53"/>
      <c r="AK21" s="54"/>
      <c r="AL21" s="39"/>
      <c r="AM21" s="40"/>
      <c r="AN21" s="65"/>
      <c r="AO21" s="65"/>
      <c r="AP21" s="24">
        <f t="shared" si="0"/>
        <v>0</v>
      </c>
      <c r="BP21"/>
    </row>
    <row r="22" spans="1:68" ht="15.75">
      <c r="A22" s="36">
        <v>44804</v>
      </c>
      <c r="B22" s="10"/>
      <c r="C22" s="11" t="s">
        <v>17</v>
      </c>
      <c r="D22" s="39"/>
      <c r="E22" s="40"/>
      <c r="F22" s="39"/>
      <c r="G22" s="40"/>
      <c r="H22" s="39"/>
      <c r="I22" s="40"/>
      <c r="J22" s="39"/>
      <c r="K22" s="40"/>
      <c r="L22" s="39">
        <v>39.3</v>
      </c>
      <c r="M22" s="40"/>
      <c r="N22" s="39"/>
      <c r="O22" s="40"/>
      <c r="P22" s="39"/>
      <c r="Q22" s="40"/>
      <c r="R22" s="39"/>
      <c r="S22" s="40"/>
      <c r="T22" s="39">
        <v>-39.3</v>
      </c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53"/>
      <c r="AK22" s="54"/>
      <c r="AL22" s="39"/>
      <c r="AM22" s="40"/>
      <c r="AN22" s="65"/>
      <c r="AO22" s="65"/>
      <c r="AP22" s="24">
        <f t="shared" si="0"/>
        <v>0</v>
      </c>
      <c r="BP22"/>
    </row>
    <row r="23" spans="1:68" ht="15.75">
      <c r="A23" s="9"/>
      <c r="B23" s="10"/>
      <c r="C23" s="12"/>
      <c r="D23" s="39"/>
      <c r="E23" s="40"/>
      <c r="F23" s="39"/>
      <c r="G23" s="40"/>
      <c r="H23" s="39"/>
      <c r="I23" s="40"/>
      <c r="J23" s="39">
        <v>-500</v>
      </c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>
        <v>500</v>
      </c>
      <c r="AG23" s="40"/>
      <c r="AH23" s="39"/>
      <c r="AI23" s="40"/>
      <c r="AJ23" s="53"/>
      <c r="AK23" s="54"/>
      <c r="AL23" s="39"/>
      <c r="AM23" s="40"/>
      <c r="AN23" s="65"/>
      <c r="AO23" s="65"/>
      <c r="AP23" s="24">
        <f t="shared" si="0"/>
        <v>0</v>
      </c>
      <c r="BP23"/>
    </row>
    <row r="24" spans="1:68" ht="15.75">
      <c r="A24" s="9"/>
      <c r="B24" s="10"/>
      <c r="C24" s="12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53"/>
      <c r="AK24" s="54"/>
      <c r="AL24" s="39"/>
      <c r="AM24" s="40"/>
      <c r="AN24" s="65"/>
      <c r="AO24" s="65"/>
      <c r="AP24" s="24">
        <f t="shared" si="0"/>
        <v>0</v>
      </c>
      <c r="BP24"/>
    </row>
    <row r="25" spans="1:68" ht="15.75">
      <c r="A25" s="9"/>
      <c r="B25" s="10"/>
      <c r="C25" s="12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53"/>
      <c r="AK25" s="54"/>
      <c r="AL25" s="39"/>
      <c r="AM25" s="40"/>
      <c r="AN25" s="65"/>
      <c r="AO25" s="65"/>
      <c r="AP25" s="24">
        <f t="shared" si="0"/>
        <v>0</v>
      </c>
      <c r="BP25"/>
    </row>
    <row r="26" spans="1:68" ht="15.75">
      <c r="A26" s="9"/>
      <c r="B26" s="10"/>
      <c r="C26" s="12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53"/>
      <c r="AK26" s="54"/>
      <c r="AL26" s="39"/>
      <c r="AM26" s="40"/>
      <c r="AN26" s="65"/>
      <c r="AO26" s="65"/>
      <c r="AP26" s="24">
        <f t="shared" si="0"/>
        <v>0</v>
      </c>
      <c r="BP26"/>
    </row>
    <row r="27" spans="1:68" ht="15.75">
      <c r="A27" s="9"/>
      <c r="B27" s="10"/>
      <c r="C27" s="1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53"/>
      <c r="AK27" s="54"/>
      <c r="AL27" s="39"/>
      <c r="AM27" s="40"/>
      <c r="AN27" s="65"/>
      <c r="AO27" s="65"/>
      <c r="AP27" s="24">
        <f t="shared" si="0"/>
        <v>0</v>
      </c>
      <c r="BP27"/>
    </row>
    <row r="28" spans="1:68" ht="15.75">
      <c r="A28" s="9"/>
      <c r="B28" s="10"/>
      <c r="C28" s="12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53"/>
      <c r="AK28" s="54"/>
      <c r="AL28" s="39"/>
      <c r="AM28" s="40"/>
      <c r="AN28" s="65"/>
      <c r="AO28" s="65"/>
      <c r="AP28" s="24">
        <f t="shared" si="0"/>
        <v>0</v>
      </c>
      <c r="BP28"/>
    </row>
    <row r="29" spans="1:68" ht="15.75">
      <c r="A29" s="9"/>
      <c r="B29" s="10"/>
      <c r="C29" s="12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40"/>
      <c r="AF29" s="39"/>
      <c r="AG29" s="40"/>
      <c r="AH29" s="39"/>
      <c r="AI29" s="40"/>
      <c r="AJ29" s="53"/>
      <c r="AK29" s="54"/>
      <c r="AL29" s="39"/>
      <c r="AM29" s="40"/>
      <c r="AN29" s="65"/>
      <c r="AO29" s="65"/>
      <c r="AP29" s="24">
        <f t="shared" si="0"/>
        <v>0</v>
      </c>
      <c r="BP29"/>
    </row>
    <row r="30" spans="1:68" ht="15.75">
      <c r="A30" s="13"/>
      <c r="B30" s="14"/>
      <c r="C30" s="15" t="s">
        <v>5</v>
      </c>
      <c r="D30" s="39">
        <f>SUM(D5:E29)</f>
        <v>1074.1</v>
      </c>
      <c r="E30" s="40"/>
      <c r="F30" s="39">
        <f aca="true" t="shared" si="1" ref="F30">SUM(F5:G29)</f>
        <v>0</v>
      </c>
      <c r="G30" s="40"/>
      <c r="H30" s="39">
        <f aca="true" t="shared" si="2" ref="H30">SUM(H5:I29)</f>
        <v>0</v>
      </c>
      <c r="I30" s="40"/>
      <c r="J30" s="39">
        <f aca="true" t="shared" si="3" ref="J30">SUM(J5:K29)</f>
        <v>1000</v>
      </c>
      <c r="K30" s="40"/>
      <c r="L30" s="39">
        <f aca="true" t="shared" si="4" ref="L30">SUM(L5:M29)</f>
        <v>12212.040000000005</v>
      </c>
      <c r="M30" s="40"/>
      <c r="N30" s="39">
        <f aca="true" t="shared" si="5" ref="N30">SUM(N5:O29)</f>
        <v>0</v>
      </c>
      <c r="O30" s="40"/>
      <c r="P30" s="39">
        <f aca="true" t="shared" si="6" ref="P30">SUM(P5:Q29)</f>
        <v>0</v>
      </c>
      <c r="Q30" s="40"/>
      <c r="R30" s="39">
        <f aca="true" t="shared" si="7" ref="R30">SUM(R5:S29)</f>
        <v>0</v>
      </c>
      <c r="S30" s="40"/>
      <c r="T30" s="39">
        <f aca="true" t="shared" si="8" ref="T30">SUM(T5:U29)</f>
        <v>-1232.9999999999998</v>
      </c>
      <c r="U30" s="40"/>
      <c r="V30" s="39">
        <f aca="true" t="shared" si="9" ref="V30">SUM(V5:W29)</f>
        <v>0</v>
      </c>
      <c r="W30" s="40"/>
      <c r="X30" s="39">
        <f aca="true" t="shared" si="10" ref="X30">SUM(X5:Y29)</f>
        <v>0</v>
      </c>
      <c r="Y30" s="40"/>
      <c r="Z30" s="39">
        <f aca="true" t="shared" si="11" ref="Z30">SUM(Z5:AA29)</f>
        <v>0</v>
      </c>
      <c r="AA30" s="40"/>
      <c r="AB30" s="39">
        <f aca="true" t="shared" si="12" ref="AB30:AF30">SUM(AB5:AC29)</f>
        <v>2328.48</v>
      </c>
      <c r="AC30" s="40"/>
      <c r="AD30" s="39">
        <f t="shared" si="12"/>
        <v>0</v>
      </c>
      <c r="AE30" s="40"/>
      <c r="AF30" s="39">
        <f t="shared" si="12"/>
        <v>500</v>
      </c>
      <c r="AG30" s="40"/>
      <c r="AH30" s="39">
        <f aca="true" t="shared" si="13" ref="AH30:AN30">SUM(AH5:AI29)</f>
        <v>0</v>
      </c>
      <c r="AI30" s="40"/>
      <c r="AJ30" s="39">
        <f t="shared" si="13"/>
        <v>0</v>
      </c>
      <c r="AK30" s="40"/>
      <c r="AL30" s="39">
        <f t="shared" si="13"/>
        <v>40</v>
      </c>
      <c r="AM30" s="40"/>
      <c r="AN30" s="39">
        <f t="shared" si="13"/>
        <v>0</v>
      </c>
      <c r="AO30" s="40"/>
      <c r="AP30" s="24">
        <f t="shared" si="0"/>
        <v>15921.620000000004</v>
      </c>
      <c r="BP30"/>
    </row>
    <row r="31" spans="1:68" ht="15.7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0"/>
      <c r="AM31" s="5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2"/>
    </row>
    <row r="32" spans="21:68" ht="15.75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6"/>
      <c r="AG32" s="16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23"/>
    </row>
    <row r="33" spans="21:68" ht="15.75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6"/>
      <c r="AG33" s="16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3"/>
    </row>
    <row r="34" spans="21:68" ht="15.75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6"/>
      <c r="AG34" s="16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23"/>
    </row>
    <row r="35" spans="21:68" ht="15.75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6"/>
      <c r="AG35" s="16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23"/>
    </row>
    <row r="36" spans="21:68" ht="15.75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6"/>
      <c r="AG36" s="1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23"/>
    </row>
    <row r="37" spans="21:68" ht="15.75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6"/>
      <c r="AG37" s="16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23"/>
    </row>
    <row r="38" spans="21:68" ht="15.75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6"/>
      <c r="AG38" s="16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23"/>
    </row>
    <row r="39" spans="21:68" ht="15.75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6"/>
      <c r="AG39" s="16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23"/>
    </row>
    <row r="40" spans="21:68" ht="15.75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6"/>
      <c r="AG40" s="1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23"/>
    </row>
    <row r="41" spans="21:68" ht="15.75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6"/>
      <c r="AG41" s="1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23"/>
    </row>
    <row r="42" spans="21:68" ht="15.75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6"/>
      <c r="AG42" s="16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23"/>
    </row>
    <row r="43" spans="21:68" ht="20.25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7"/>
      <c r="AG43" s="17"/>
      <c r="AH43" s="18"/>
      <c r="AI43" s="18"/>
      <c r="AJ43" s="18"/>
      <c r="AK43" s="18"/>
      <c r="AL43" s="18"/>
      <c r="AM43" s="18"/>
      <c r="AN43" s="18"/>
      <c r="AO43" s="1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23"/>
    </row>
    <row r="44" spans="21:68" ht="15.7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6"/>
      <c r="AG44" s="16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23"/>
    </row>
    <row r="45" spans="21:68" ht="15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2"/>
    </row>
    <row r="46" spans="21:68" ht="15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2"/>
    </row>
    <row r="47" spans="21:68" ht="15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2"/>
    </row>
    <row r="48" spans="21:68" ht="15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2"/>
    </row>
    <row r="49" spans="21:66" ht="15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1:66" ht="15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1:66" ht="15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1:66" ht="15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1:66" ht="15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1:66" ht="15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1:66" ht="15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1:66" ht="15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1:66" ht="15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1:66" ht="15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1:66" ht="15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1:66" ht="15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1:66" ht="15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1:66" ht="15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1:66" ht="15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1:66" ht="15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1:66" ht="15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1:66" ht="15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1:66" ht="15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1:66" ht="15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1:66" ht="15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1:66" ht="15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1:66" ht="15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1:66" ht="15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1:66" ht="15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1:66" ht="15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1:66" ht="15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1:66" ht="20.2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1:66" ht="15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</sheetData>
  <mergeCells count="534">
    <mergeCell ref="AJ30:AK30"/>
    <mergeCell ref="AL30:AM30"/>
    <mergeCell ref="AN30:AO30"/>
    <mergeCell ref="AJ28:AK28"/>
    <mergeCell ref="AL28:AM28"/>
    <mergeCell ref="AN28:AO28"/>
    <mergeCell ref="AJ29:AK29"/>
    <mergeCell ref="AL29:AM29"/>
    <mergeCell ref="AN29:AO29"/>
    <mergeCell ref="AJ26:AK26"/>
    <mergeCell ref="AL26:AM26"/>
    <mergeCell ref="AN26:AO26"/>
    <mergeCell ref="AJ27:AK27"/>
    <mergeCell ref="AL27:AM27"/>
    <mergeCell ref="AN27:AO27"/>
    <mergeCell ref="AJ24:AK24"/>
    <mergeCell ref="AL24:AM24"/>
    <mergeCell ref="AN24:AO24"/>
    <mergeCell ref="AJ25:AK25"/>
    <mergeCell ref="AL25:AM25"/>
    <mergeCell ref="AN25:AO25"/>
    <mergeCell ref="AJ22:AK22"/>
    <mergeCell ref="AL22:AM22"/>
    <mergeCell ref="AN22:AO22"/>
    <mergeCell ref="AJ23:AK23"/>
    <mergeCell ref="AL23:AM23"/>
    <mergeCell ref="AN23:AO23"/>
    <mergeCell ref="AJ20:AK20"/>
    <mergeCell ref="AL20:AM20"/>
    <mergeCell ref="AN20:AO20"/>
    <mergeCell ref="AJ21:AK21"/>
    <mergeCell ref="AL21:AM21"/>
    <mergeCell ref="AN21:AO21"/>
    <mergeCell ref="AJ18:AK18"/>
    <mergeCell ref="AL18:AM18"/>
    <mergeCell ref="AN18:AO18"/>
    <mergeCell ref="AJ19:AK19"/>
    <mergeCell ref="AL19:AM19"/>
    <mergeCell ref="AN19:AO19"/>
    <mergeCell ref="AJ16:AK16"/>
    <mergeCell ref="AL16:AM16"/>
    <mergeCell ref="AN16:AO16"/>
    <mergeCell ref="AJ17:AK17"/>
    <mergeCell ref="AL17:AM17"/>
    <mergeCell ref="AN17:AO17"/>
    <mergeCell ref="AJ14:AK14"/>
    <mergeCell ref="AL14:AM14"/>
    <mergeCell ref="AN14:AO14"/>
    <mergeCell ref="AJ15:AK15"/>
    <mergeCell ref="AL15:AM15"/>
    <mergeCell ref="AN15:AO15"/>
    <mergeCell ref="AJ12:AK12"/>
    <mergeCell ref="AL12:AM12"/>
    <mergeCell ref="AN12:AO12"/>
    <mergeCell ref="AJ13:AK13"/>
    <mergeCell ref="AL13:AM13"/>
    <mergeCell ref="AN13:AO13"/>
    <mergeCell ref="AN9:AO9"/>
    <mergeCell ref="AJ10:AK10"/>
    <mergeCell ref="AL10:AM10"/>
    <mergeCell ref="AN10:AO10"/>
    <mergeCell ref="AJ11:AK11"/>
    <mergeCell ref="AL11:AM11"/>
    <mergeCell ref="AN11:AO11"/>
    <mergeCell ref="AN6:AO6"/>
    <mergeCell ref="AJ7:AK7"/>
    <mergeCell ref="AL7:AM7"/>
    <mergeCell ref="AN7:AO7"/>
    <mergeCell ref="AJ8:AK8"/>
    <mergeCell ref="AL8:AM8"/>
    <mergeCell ref="AN8:AO8"/>
    <mergeCell ref="AN3:AO3"/>
    <mergeCell ref="AJ4:AK4"/>
    <mergeCell ref="AL4:AM4"/>
    <mergeCell ref="AN4:AO4"/>
    <mergeCell ref="AL5:AM5"/>
    <mergeCell ref="AN5:AO5"/>
    <mergeCell ref="AD30:AE30"/>
    <mergeCell ref="AF30:AG30"/>
    <mergeCell ref="AH30:AI30"/>
    <mergeCell ref="AD26:AE26"/>
    <mergeCell ref="AF26:AG26"/>
    <mergeCell ref="AH26:AI26"/>
    <mergeCell ref="AD24:AE24"/>
    <mergeCell ref="AF24:AG24"/>
    <mergeCell ref="AH24:AI24"/>
    <mergeCell ref="AD22:AE22"/>
    <mergeCell ref="AF22:AG22"/>
    <mergeCell ref="AH22:AI22"/>
    <mergeCell ref="AD20:AE20"/>
    <mergeCell ref="AF20:AG20"/>
    <mergeCell ref="AH20:AI20"/>
    <mergeCell ref="AD18:AE18"/>
    <mergeCell ref="AF18:AG18"/>
    <mergeCell ref="AH18:AI18"/>
    <mergeCell ref="AL31:AM31"/>
    <mergeCell ref="AJ3:AK3"/>
    <mergeCell ref="AL3:AM3"/>
    <mergeCell ref="AJ6:AK6"/>
    <mergeCell ref="AL6:AM6"/>
    <mergeCell ref="AJ9:AK9"/>
    <mergeCell ref="AL9:AM9"/>
    <mergeCell ref="R30:S30"/>
    <mergeCell ref="T30:U30"/>
    <mergeCell ref="V30:W30"/>
    <mergeCell ref="X30:Y30"/>
    <mergeCell ref="Z30:AA30"/>
    <mergeCell ref="AB30:AC30"/>
    <mergeCell ref="AD29:AE29"/>
    <mergeCell ref="AF29:AG29"/>
    <mergeCell ref="AH29:AI29"/>
    <mergeCell ref="V29:W29"/>
    <mergeCell ref="X29:Y29"/>
    <mergeCell ref="Z29:AA29"/>
    <mergeCell ref="AB29:AC29"/>
    <mergeCell ref="AD28:AE28"/>
    <mergeCell ref="AF28:AG28"/>
    <mergeCell ref="AH28:AI28"/>
    <mergeCell ref="R28:S28"/>
    <mergeCell ref="D30:E30"/>
    <mergeCell ref="F30:G30"/>
    <mergeCell ref="H30:I30"/>
    <mergeCell ref="J30:K30"/>
    <mergeCell ref="L30:M30"/>
    <mergeCell ref="N30:O30"/>
    <mergeCell ref="P30:Q30"/>
    <mergeCell ref="R29:S29"/>
    <mergeCell ref="T29:U29"/>
    <mergeCell ref="D29:E29"/>
    <mergeCell ref="F29:G29"/>
    <mergeCell ref="H29:I29"/>
    <mergeCell ref="J29:K29"/>
    <mergeCell ref="L29:M29"/>
    <mergeCell ref="N29:O29"/>
    <mergeCell ref="P29:Q29"/>
    <mergeCell ref="T28:U28"/>
    <mergeCell ref="V28:W28"/>
    <mergeCell ref="X28:Y28"/>
    <mergeCell ref="Z28:AA28"/>
    <mergeCell ref="AB28:AC28"/>
    <mergeCell ref="AD27:AE27"/>
    <mergeCell ref="AF27:AG27"/>
    <mergeCell ref="AH27:AI27"/>
    <mergeCell ref="D28:E28"/>
    <mergeCell ref="F28:G28"/>
    <mergeCell ref="H28:I28"/>
    <mergeCell ref="J28:K28"/>
    <mergeCell ref="L28:M28"/>
    <mergeCell ref="N28:O28"/>
    <mergeCell ref="P28:Q28"/>
    <mergeCell ref="R27:S27"/>
    <mergeCell ref="T27:U27"/>
    <mergeCell ref="V27:W27"/>
    <mergeCell ref="X27:Y27"/>
    <mergeCell ref="Z27:AA27"/>
    <mergeCell ref="AB27:AC27"/>
    <mergeCell ref="D27:E27"/>
    <mergeCell ref="F27:G27"/>
    <mergeCell ref="H27:I27"/>
    <mergeCell ref="J27:K27"/>
    <mergeCell ref="L27:M27"/>
    <mergeCell ref="N27:O27"/>
    <mergeCell ref="P27:Q27"/>
    <mergeCell ref="R26:S26"/>
    <mergeCell ref="T26:U26"/>
    <mergeCell ref="V26:W26"/>
    <mergeCell ref="X26:Y26"/>
    <mergeCell ref="Z26:AA26"/>
    <mergeCell ref="AB26:AC26"/>
    <mergeCell ref="AD25:AE25"/>
    <mergeCell ref="AF25:AG25"/>
    <mergeCell ref="AH25:AI25"/>
    <mergeCell ref="D26:E26"/>
    <mergeCell ref="F26:G26"/>
    <mergeCell ref="H26:I26"/>
    <mergeCell ref="J26:K26"/>
    <mergeCell ref="L26:M26"/>
    <mergeCell ref="N26:O26"/>
    <mergeCell ref="P26:Q26"/>
    <mergeCell ref="R25:S25"/>
    <mergeCell ref="T25:U25"/>
    <mergeCell ref="V25:W25"/>
    <mergeCell ref="X25:Y25"/>
    <mergeCell ref="Z25:AA25"/>
    <mergeCell ref="AB25:AC25"/>
    <mergeCell ref="D25:E25"/>
    <mergeCell ref="F25:G25"/>
    <mergeCell ref="H25:I25"/>
    <mergeCell ref="J25:K25"/>
    <mergeCell ref="L25:M25"/>
    <mergeCell ref="N25:O25"/>
    <mergeCell ref="P25:Q25"/>
    <mergeCell ref="V24:W24"/>
    <mergeCell ref="X24:Y24"/>
    <mergeCell ref="Z24:AA24"/>
    <mergeCell ref="AB24:AC24"/>
    <mergeCell ref="AD23:AE23"/>
    <mergeCell ref="AF23:AG23"/>
    <mergeCell ref="AH23:AI23"/>
    <mergeCell ref="V23:W23"/>
    <mergeCell ref="X23:Y23"/>
    <mergeCell ref="Z23:AA23"/>
    <mergeCell ref="AB23:AC23"/>
    <mergeCell ref="D24:E24"/>
    <mergeCell ref="F24:G24"/>
    <mergeCell ref="H24:I24"/>
    <mergeCell ref="J24:K24"/>
    <mergeCell ref="L24:M24"/>
    <mergeCell ref="N24:O24"/>
    <mergeCell ref="P24:Q24"/>
    <mergeCell ref="R23:S23"/>
    <mergeCell ref="T23:U23"/>
    <mergeCell ref="D23:E23"/>
    <mergeCell ref="F23:G23"/>
    <mergeCell ref="H23:I23"/>
    <mergeCell ref="J23:K23"/>
    <mergeCell ref="L23:M23"/>
    <mergeCell ref="N23:O23"/>
    <mergeCell ref="P23:Q23"/>
    <mergeCell ref="R24:S24"/>
    <mergeCell ref="T24:U24"/>
    <mergeCell ref="V22:W22"/>
    <mergeCell ref="X22:Y22"/>
    <mergeCell ref="Z22:AA22"/>
    <mergeCell ref="AB22:AC22"/>
    <mergeCell ref="AD21:AE21"/>
    <mergeCell ref="AF21:AG21"/>
    <mergeCell ref="AH21:AI21"/>
    <mergeCell ref="V21:W21"/>
    <mergeCell ref="X21:Y21"/>
    <mergeCell ref="Z21:AA21"/>
    <mergeCell ref="AB21:AC21"/>
    <mergeCell ref="D22:E22"/>
    <mergeCell ref="F22:G22"/>
    <mergeCell ref="H22:I22"/>
    <mergeCell ref="J22:K22"/>
    <mergeCell ref="L22:M22"/>
    <mergeCell ref="N22:O22"/>
    <mergeCell ref="P22:Q22"/>
    <mergeCell ref="R21:S21"/>
    <mergeCell ref="T21:U21"/>
    <mergeCell ref="D21:E21"/>
    <mergeCell ref="F21:G21"/>
    <mergeCell ref="H21:I21"/>
    <mergeCell ref="J21:K21"/>
    <mergeCell ref="L21:M21"/>
    <mergeCell ref="N21:O21"/>
    <mergeCell ref="P21:Q21"/>
    <mergeCell ref="R22:S22"/>
    <mergeCell ref="T22:U22"/>
    <mergeCell ref="V20:W20"/>
    <mergeCell ref="X20:Y20"/>
    <mergeCell ref="Z20:AA20"/>
    <mergeCell ref="AB20:AC20"/>
    <mergeCell ref="AD19:AE19"/>
    <mergeCell ref="AF19:AG19"/>
    <mergeCell ref="AH19:AI19"/>
    <mergeCell ref="V19:W19"/>
    <mergeCell ref="X19:Y19"/>
    <mergeCell ref="Z19:AA19"/>
    <mergeCell ref="AB19:AC19"/>
    <mergeCell ref="D20:E20"/>
    <mergeCell ref="F20:G20"/>
    <mergeCell ref="H20:I20"/>
    <mergeCell ref="J20:K20"/>
    <mergeCell ref="L20:M20"/>
    <mergeCell ref="N20:O20"/>
    <mergeCell ref="P20:Q20"/>
    <mergeCell ref="R19:S19"/>
    <mergeCell ref="T19:U19"/>
    <mergeCell ref="D19:E19"/>
    <mergeCell ref="F19:G19"/>
    <mergeCell ref="H19:I19"/>
    <mergeCell ref="J19:K19"/>
    <mergeCell ref="L19:M19"/>
    <mergeCell ref="N19:O19"/>
    <mergeCell ref="P19:Q19"/>
    <mergeCell ref="R20:S20"/>
    <mergeCell ref="T20:U20"/>
    <mergeCell ref="V18:W18"/>
    <mergeCell ref="X18:Y18"/>
    <mergeCell ref="Z18:AA18"/>
    <mergeCell ref="AB18:AC18"/>
    <mergeCell ref="AD17:AE17"/>
    <mergeCell ref="AF17:AG17"/>
    <mergeCell ref="AH17:AI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7:S17"/>
    <mergeCell ref="T17:U17"/>
    <mergeCell ref="R18:S18"/>
    <mergeCell ref="T18:U18"/>
    <mergeCell ref="AD16:AE16"/>
    <mergeCell ref="AF16:AG16"/>
    <mergeCell ref="AH16:AI16"/>
    <mergeCell ref="D17:E17"/>
    <mergeCell ref="F17:G17"/>
    <mergeCell ref="H17:I17"/>
    <mergeCell ref="J17:K17"/>
    <mergeCell ref="L17:M17"/>
    <mergeCell ref="N17:O17"/>
    <mergeCell ref="P17:Q17"/>
    <mergeCell ref="R16:S16"/>
    <mergeCell ref="T16:U16"/>
    <mergeCell ref="V16:W16"/>
    <mergeCell ref="X16:Y16"/>
    <mergeCell ref="Z16:AA16"/>
    <mergeCell ref="AB16:AC16"/>
    <mergeCell ref="D16:E16"/>
    <mergeCell ref="F16:G16"/>
    <mergeCell ref="H16:I16"/>
    <mergeCell ref="J16:K16"/>
    <mergeCell ref="L16:M16"/>
    <mergeCell ref="N16:O16"/>
    <mergeCell ref="P16:Q16"/>
    <mergeCell ref="AD14:AE14"/>
    <mergeCell ref="AF14:AG14"/>
    <mergeCell ref="AH14:AI14"/>
    <mergeCell ref="D15:E15"/>
    <mergeCell ref="F15:G15"/>
    <mergeCell ref="H15:I15"/>
    <mergeCell ref="J15:K15"/>
    <mergeCell ref="L15:M15"/>
    <mergeCell ref="N15:O15"/>
    <mergeCell ref="P15:Q15"/>
    <mergeCell ref="R14:S14"/>
    <mergeCell ref="T14:U14"/>
    <mergeCell ref="V14:W14"/>
    <mergeCell ref="X14:Y14"/>
    <mergeCell ref="Z14:AA14"/>
    <mergeCell ref="AB14:AC14"/>
    <mergeCell ref="AD15:AE15"/>
    <mergeCell ref="AF15:AG15"/>
    <mergeCell ref="AH15:AI15"/>
    <mergeCell ref="V15:W15"/>
    <mergeCell ref="X15:Y15"/>
    <mergeCell ref="Z15:AA15"/>
    <mergeCell ref="AB15:AC15"/>
    <mergeCell ref="D14:E14"/>
    <mergeCell ref="F14:G14"/>
    <mergeCell ref="H14:I14"/>
    <mergeCell ref="J14:K14"/>
    <mergeCell ref="L14:M14"/>
    <mergeCell ref="N14:O14"/>
    <mergeCell ref="P14:Q14"/>
    <mergeCell ref="R13:S13"/>
    <mergeCell ref="T13:U13"/>
    <mergeCell ref="R15:S15"/>
    <mergeCell ref="T15:U15"/>
    <mergeCell ref="AF12:AG12"/>
    <mergeCell ref="AH12:AI12"/>
    <mergeCell ref="D13:E13"/>
    <mergeCell ref="F13:G13"/>
    <mergeCell ref="H13:I13"/>
    <mergeCell ref="J13:K13"/>
    <mergeCell ref="L13:M13"/>
    <mergeCell ref="N13:O13"/>
    <mergeCell ref="P13:Q13"/>
    <mergeCell ref="R12:S12"/>
    <mergeCell ref="T12:U12"/>
    <mergeCell ref="V12:W12"/>
    <mergeCell ref="X12:Y12"/>
    <mergeCell ref="Z12:AA12"/>
    <mergeCell ref="AB12:AC12"/>
    <mergeCell ref="AD13:AE13"/>
    <mergeCell ref="AF13:AG13"/>
    <mergeCell ref="AH13:AI13"/>
    <mergeCell ref="V13:W13"/>
    <mergeCell ref="X13:Y13"/>
    <mergeCell ref="Z13:AA13"/>
    <mergeCell ref="AB13:AC13"/>
    <mergeCell ref="D12:E12"/>
    <mergeCell ref="F12:G12"/>
    <mergeCell ref="H12:I12"/>
    <mergeCell ref="J12:K12"/>
    <mergeCell ref="L12:M12"/>
    <mergeCell ref="N12:O12"/>
    <mergeCell ref="P12:Q12"/>
    <mergeCell ref="R11:S11"/>
    <mergeCell ref="T11:U11"/>
    <mergeCell ref="AD10:AE10"/>
    <mergeCell ref="H10:I10"/>
    <mergeCell ref="J10:K10"/>
    <mergeCell ref="L10:M10"/>
    <mergeCell ref="N10:O10"/>
    <mergeCell ref="P10:Q10"/>
    <mergeCell ref="AD12:AE12"/>
    <mergeCell ref="AF10:AG10"/>
    <mergeCell ref="AH10:AI10"/>
    <mergeCell ref="D11:E11"/>
    <mergeCell ref="F11:G11"/>
    <mergeCell ref="H11:I11"/>
    <mergeCell ref="J11:K11"/>
    <mergeCell ref="L11:M11"/>
    <mergeCell ref="N11:O11"/>
    <mergeCell ref="P11:Q11"/>
    <mergeCell ref="R10:S10"/>
    <mergeCell ref="T10:U10"/>
    <mergeCell ref="V10:W10"/>
    <mergeCell ref="X10:Y10"/>
    <mergeCell ref="Z10:AA10"/>
    <mergeCell ref="AB10:AC10"/>
    <mergeCell ref="AD11:AE11"/>
    <mergeCell ref="AF11:AG11"/>
    <mergeCell ref="AH11:AI11"/>
    <mergeCell ref="V11:W11"/>
    <mergeCell ref="X11:Y11"/>
    <mergeCell ref="Z11:AA11"/>
    <mergeCell ref="AB11:AC11"/>
    <mergeCell ref="D10:E10"/>
    <mergeCell ref="F10:G10"/>
    <mergeCell ref="AD8:AE8"/>
    <mergeCell ref="AF8:AG8"/>
    <mergeCell ref="AH8:AI8"/>
    <mergeCell ref="D9:E9"/>
    <mergeCell ref="F9:G9"/>
    <mergeCell ref="H9:I9"/>
    <mergeCell ref="J9:K9"/>
    <mergeCell ref="L9:M9"/>
    <mergeCell ref="N9:O9"/>
    <mergeCell ref="P9:Q9"/>
    <mergeCell ref="R8:S8"/>
    <mergeCell ref="T8:U8"/>
    <mergeCell ref="V8:W8"/>
    <mergeCell ref="X8:Y8"/>
    <mergeCell ref="Z8:AA8"/>
    <mergeCell ref="AB8:AC8"/>
    <mergeCell ref="AD9:AE9"/>
    <mergeCell ref="AF9:AG9"/>
    <mergeCell ref="AH9:AI9"/>
    <mergeCell ref="V9:W9"/>
    <mergeCell ref="X9:Y9"/>
    <mergeCell ref="Z9:AA9"/>
    <mergeCell ref="AB9:AC9"/>
    <mergeCell ref="D8:E8"/>
    <mergeCell ref="F8:G8"/>
    <mergeCell ref="H8:I8"/>
    <mergeCell ref="J8:K8"/>
    <mergeCell ref="L8:M8"/>
    <mergeCell ref="N8:O8"/>
    <mergeCell ref="P8:Q8"/>
    <mergeCell ref="R7:S7"/>
    <mergeCell ref="T7:U7"/>
    <mergeCell ref="R9:S9"/>
    <mergeCell ref="T9:U9"/>
    <mergeCell ref="AH6:AI6"/>
    <mergeCell ref="D7:E7"/>
    <mergeCell ref="F7:G7"/>
    <mergeCell ref="H7:I7"/>
    <mergeCell ref="J7:K7"/>
    <mergeCell ref="L7:M7"/>
    <mergeCell ref="N7:O7"/>
    <mergeCell ref="P7:Q7"/>
    <mergeCell ref="R6:S6"/>
    <mergeCell ref="T6:U6"/>
    <mergeCell ref="V6:W6"/>
    <mergeCell ref="X6:Y6"/>
    <mergeCell ref="Z6:AA6"/>
    <mergeCell ref="AB6:AC6"/>
    <mergeCell ref="AD7:AE7"/>
    <mergeCell ref="AF7:AG7"/>
    <mergeCell ref="AH7:AI7"/>
    <mergeCell ref="V7:W7"/>
    <mergeCell ref="X7:Y7"/>
    <mergeCell ref="Z7:AA7"/>
    <mergeCell ref="AB7:AC7"/>
    <mergeCell ref="AB5:AC5"/>
    <mergeCell ref="AF5:AG5"/>
    <mergeCell ref="D6:E6"/>
    <mergeCell ref="F6:G6"/>
    <mergeCell ref="H6:I6"/>
    <mergeCell ref="J6:K6"/>
    <mergeCell ref="L6:M6"/>
    <mergeCell ref="N6:O6"/>
    <mergeCell ref="P6:Q6"/>
    <mergeCell ref="AD6:AE6"/>
    <mergeCell ref="AF6:AG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H3:AI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3:W3"/>
    <mergeCell ref="X3:Y3"/>
    <mergeCell ref="Z3:AA3"/>
    <mergeCell ref="AB3:AC3"/>
    <mergeCell ref="AD3:AE3"/>
    <mergeCell ref="AF3:AG3"/>
    <mergeCell ref="AH4:AI4"/>
    <mergeCell ref="V4:W4"/>
    <mergeCell ref="X4:Y4"/>
    <mergeCell ref="Z4:AA4"/>
    <mergeCell ref="AB4:AC4"/>
    <mergeCell ref="AD4:AE4"/>
    <mergeCell ref="AF4:AG4"/>
    <mergeCell ref="T1:U1"/>
    <mergeCell ref="V1:W1"/>
    <mergeCell ref="D2:E2"/>
    <mergeCell ref="F2:G2"/>
    <mergeCell ref="H2:I2"/>
    <mergeCell ref="T2:U2"/>
    <mergeCell ref="AB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2D4E14CB699543B9B88242E2BB0494" ma:contentTypeVersion="13" ma:contentTypeDescription="Opprett et nytt dokument." ma:contentTypeScope="" ma:versionID="689feb32155ee02706f5e4754d4acd92">
  <xsd:schema xmlns:xsd="http://www.w3.org/2001/XMLSchema" xmlns:xs="http://www.w3.org/2001/XMLSchema" xmlns:p="http://schemas.microsoft.com/office/2006/metadata/properties" xmlns:ns3="61e6df2e-646e-48ba-b65f-d43213b1b7c0" xmlns:ns4="65b23800-b979-41bf-a959-ade8da41a069" targetNamespace="http://schemas.microsoft.com/office/2006/metadata/properties" ma:root="true" ma:fieldsID="88b327db1f3cddbf324cc9802ed90fbd" ns3:_="" ns4:_="">
    <xsd:import namespace="61e6df2e-646e-48ba-b65f-d43213b1b7c0"/>
    <xsd:import namespace="65b23800-b979-41bf-a959-ade8da41a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6df2e-646e-48ba-b65f-d43213b1b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23800-b979-41bf-a959-ade8da41a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8E651D-4B96-44DF-A16D-285AEE9FA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e6df2e-646e-48ba-b65f-d43213b1b7c0"/>
    <ds:schemaRef ds:uri="65b23800-b979-41bf-a959-ade8da41a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CD36DB-9E24-4456-8AB1-2EB719937B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4CE18-995A-4805-A09F-4B73E9F5C9D3}">
  <ds:schemaRefs>
    <ds:schemaRef ds:uri="61e6df2e-646e-48ba-b65f-d43213b1b7c0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5b23800-b979-41bf-a959-ade8da41a069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Annelise</dc:creator>
  <cp:keywords/>
  <dc:description/>
  <cp:lastModifiedBy>WernerHoved</cp:lastModifiedBy>
  <dcterms:created xsi:type="dcterms:W3CDTF">2014-06-16T09:05:09Z</dcterms:created>
  <dcterms:modified xsi:type="dcterms:W3CDTF">2023-02-28T09:15:51Z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0x010100592D4E14CB699543B9B88242E2BB0494</vt:lpwstr>
  </property>
</Properties>
</file>