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38280" yWindow="65416" windowWidth="38640" windowHeight="21240" activeTab="0"/>
  </bookViews>
  <sheets>
    <sheet name="Ark1" sheetId="1" r:id="rId1"/>
  </sheets>
  <definedNames>
    <definedName name="_xlnm._FilterDatabase" localSheetId="0" hidden="1">'Ark1'!$A$1:$S$97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<sst xmlns="http://schemas.openxmlformats.org/spreadsheetml/2006/main" count="343" uniqueCount="68">
  <si>
    <t>A3 Transport AS</t>
  </si>
  <si>
    <t>Inng. faktura DS</t>
  </si>
  <si>
    <t>Arbeidstilsynet</t>
  </si>
  <si>
    <t>Gebyr byggesak</t>
  </si>
  <si>
    <t>Assist Haugesund AS</t>
  </si>
  <si>
    <t>B Innvær AS</t>
  </si>
  <si>
    <t>Bygg Smart AS</t>
  </si>
  <si>
    <t>Inng. kr.nota (DS)</t>
  </si>
  <si>
    <t>Caverion Norge AS</t>
  </si>
  <si>
    <t>Energi &amp; Miljø AS</t>
  </si>
  <si>
    <t>Aggregat, akto 2</t>
  </si>
  <si>
    <t>Prosjektering, søknader mm</t>
  </si>
  <si>
    <t>Diverse</t>
  </si>
  <si>
    <t>Halsne &amp; Bårdsen AS</t>
  </si>
  <si>
    <t>Kalland Glass og Tre</t>
  </si>
  <si>
    <t>Karmsund Solskjermin</t>
  </si>
  <si>
    <t>Innvendig solskjerming</t>
  </si>
  <si>
    <t>Karmøy Design AS</t>
  </si>
  <si>
    <t>Karmøy Kommune</t>
  </si>
  <si>
    <t>Behandlingsgebyrer KK</t>
  </si>
  <si>
    <t>Level Power &amp; Automa</t>
  </si>
  <si>
    <t>Låssenteret AS</t>
  </si>
  <si>
    <t>Norgesgulv AS</t>
  </si>
  <si>
    <t>Kreditnota Sportsgulv levert og montert</t>
  </si>
  <si>
    <t>Ny faktura - Sportsgulv levert og montert</t>
  </si>
  <si>
    <t>Sportsgulv levert og montert</t>
  </si>
  <si>
    <t>Norsk Akustikksenter</t>
  </si>
  <si>
    <t>Optimera AS</t>
  </si>
  <si>
    <t>Petter J. Rasmussen</t>
  </si>
  <si>
    <t>Rogaland Customs Bro</t>
  </si>
  <si>
    <t>Frakt</t>
  </si>
  <si>
    <t>R-Vilhelmsen AS</t>
  </si>
  <si>
    <t>Kapsling av vannrør</t>
  </si>
  <si>
    <t>UAB Aluplasto</t>
  </si>
  <si>
    <t>Bank</t>
  </si>
  <si>
    <t>Betaling utland - UAB Aluplasto, branndør</t>
  </si>
  <si>
    <t>Branndør innredning 2. etg</t>
  </si>
  <si>
    <t>Vedavågen Rør AS</t>
  </si>
  <si>
    <t>Veldes Malerservice</t>
  </si>
  <si>
    <t>Åkrehamn Trålbøteri</t>
  </si>
  <si>
    <t>Åkrehamn Trålbøteri -</t>
  </si>
  <si>
    <t>Varekjøp kort - Åkrehamn Trålbøteri</t>
  </si>
  <si>
    <t>Varekjøp kort, Åkrehamn Trålbøteri</t>
  </si>
  <si>
    <t>Bilagsnr</t>
  </si>
  <si>
    <t>Konto</t>
  </si>
  <si>
    <t>Navn</t>
  </si>
  <si>
    <t>Leverandør</t>
  </si>
  <si>
    <t>Bilagsdato</t>
  </si>
  <si>
    <t>År</t>
  </si>
  <si>
    <t>Periode</t>
  </si>
  <si>
    <t>Bil.art</t>
  </si>
  <si>
    <t>Tekst</t>
  </si>
  <si>
    <t>Ekstratekst</t>
  </si>
  <si>
    <t>Registrert beløp</t>
  </si>
  <si>
    <t>Bokført beløp</t>
  </si>
  <si>
    <t>MVA-beløp</t>
  </si>
  <si>
    <t>Kostn.beløp</t>
  </si>
  <si>
    <t>Avg.kode</t>
  </si>
  <si>
    <t>Mva sats</t>
  </si>
  <si>
    <t>Visma ID</t>
  </si>
  <si>
    <t>OK</t>
  </si>
  <si>
    <t>Funnet?</t>
  </si>
  <si>
    <t>Beløp uten mva</t>
  </si>
  <si>
    <t>Korreksjon</t>
  </si>
  <si>
    <t>Klubbrom/Aktivitetsrom</t>
  </si>
  <si>
    <t>Klubbrom/aktivitetsrom</t>
  </si>
  <si>
    <t>Låssenteret - Div. til nye kontorer/Klubbrom/aktivitetsrom</t>
  </si>
  <si>
    <t>Korr.: Rest rep. vinduer 2. etg. (gjelder Klubbrom/aktivitetsrom)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</si>
</sst>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19">
    <xf numFmtId="0" fontId="0" fillId="0" borderId="0" xfId="0"/>
    <xf numFmtId="14" fontId="0" fillId="0" borderId="0" xfId="0" applyNumberFormat="1"/>
    <xf numFmtId="0" fontId="2" fillId="0" borderId="0" xfId="0" applyFont="1"/>
    <xf numFmtId="43" fontId="2" fillId="0" borderId="0" xfId="20" applyFont="1"/>
    <xf numFmtId="43" fontId="0" fillId="0" borderId="0" xfId="20" applyFont="1"/>
    <xf numFmtId="0" fontId="2" fillId="3" borderId="2" xfId="0" applyFont="1" applyFill="1" applyBorder="1"/>
    <xf numFmtId="43" fontId="2" fillId="3" borderId="2" xfId="20" applyFont="1" applyFill="1" applyBorder="1"/>
    <xf numFmtId="0" fontId="2" fillId="3" borderId="3" xfId="0" applyFont="1" applyFill="1" applyBorder="1"/>
    <xf numFmtId="43" fontId="2" fillId="3" borderId="3" xfId="20" applyFont="1" applyFill="1" applyBorder="1"/>
    <xf numFmtId="0" fontId="2" fillId="4" borderId="2" xfId="0" applyFont="1" applyFill="1" applyBorder="1"/>
    <xf numFmtId="43" fontId="2" fillId="4" borderId="2" xfId="20" applyFont="1" applyFill="1" applyBorder="1"/>
    <xf numFmtId="0" fontId="2" fillId="0" borderId="0" xfId="0" applyFont="1" applyAlignment="1">
      <alignment horizontal="center"/>
    </xf>
    <xf numFmtId="0" fontId="0" fillId="2" borderId="1" xfId="21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20" applyFont="1" applyBorder="1"/>
    <xf numFmtId="43" fontId="0" fillId="0" borderId="0" xfId="2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Merknad" xfId="21"/>
  </cellStyles>
  <dxfs count="1"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1FD2-99AD-412F-8294-8D465FF18B16}">
  <dimension ref="A1:S96"/>
  <sheetViews>
    <sheetView tabSelected="1" workbookViewId="0" topLeftCell="A1">
      <selection activeCell="J9" sqref="J9"/>
    </sheetView>
  </sheetViews>
  <sheetFormatPr defaultColWidth="11.421875" defaultRowHeight="15"/>
  <cols>
    <col min="3" max="3" width="23.00390625" style="0" bestFit="1" customWidth="1"/>
    <col min="4" max="4" width="25.421875" style="0" customWidth="1"/>
    <col min="9" max="9" width="16.421875" style="0" bestFit="1" customWidth="1"/>
    <col min="10" max="10" width="42.8515625" style="0" bestFit="1" customWidth="1"/>
    <col min="11" max="12" width="12.8515625" style="4" bestFit="1" customWidth="1"/>
    <col min="13" max="13" width="12.8515625" style="4" customWidth="1"/>
    <col min="14" max="15" width="11.57421875" style="4" bestFit="1" customWidth="1"/>
    <col min="18" max="18" width="25.421875" style="16" customWidth="1"/>
  </cols>
  <sheetData>
    <row r="1" spans="1:19" s="2" customFormat="1" ht="15">
      <c r="A1" s="2" t="s">
        <v>43</v>
      </c>
      <c r="B1" s="2" t="s">
        <v>44</v>
      </c>
      <c r="C1" s="2" t="s">
        <v>45</v>
      </c>
      <c r="D1" s="2" t="s">
        <v>46</v>
      </c>
      <c r="E1" s="2" t="s">
        <v>47</v>
      </c>
      <c r="F1" s="2" t="s">
        <v>48</v>
      </c>
      <c r="G1" s="2" t="s">
        <v>49</v>
      </c>
      <c r="H1" s="2" t="s">
        <v>50</v>
      </c>
      <c r="I1" s="2" t="s">
        <v>51</v>
      </c>
      <c r="J1" s="2" t="s">
        <v>52</v>
      </c>
      <c r="K1" s="3" t="s">
        <v>53</v>
      </c>
      <c r="L1" s="3" t="s">
        <v>54</v>
      </c>
      <c r="M1" s="3" t="s">
        <v>62</v>
      </c>
      <c r="N1" s="3" t="s">
        <v>55</v>
      </c>
      <c r="O1" s="3" t="s">
        <v>56</v>
      </c>
      <c r="P1" s="2" t="s">
        <v>57</v>
      </c>
      <c r="Q1" s="2" t="s">
        <v>58</v>
      </c>
      <c r="R1" s="11" t="s">
        <v>61</v>
      </c>
      <c r="S1" s="2" t="s">
        <v>59</v>
      </c>
    </row>
    <row r="2" spans="1:19" ht="15">
      <c r="A2">
        <v>21262</v>
      </c>
      <c r="B2">
        <v>1115</v>
      </c>
      <c r="C2" t="s">
        <v>64</v>
      </c>
      <c r="D2" t="s">
        <v>0</v>
      </c>
      <c r="E2" s="1">
        <v>44727</v>
      </c>
      <c r="F2">
        <v>2022</v>
      </c>
      <c r="G2">
        <v>6</v>
      </c>
      <c r="H2">
        <v>310</v>
      </c>
      <c r="I2" t="s">
        <v>1</v>
      </c>
      <c r="K2" s="4">
        <v>1741</v>
      </c>
      <c r="L2" s="4">
        <v>1643.5</v>
      </c>
      <c r="M2" s="4">
        <f>K2-N2-O2</f>
        <v>1392.8</v>
      </c>
      <c r="N2" s="4">
        <v>97.5</v>
      </c>
      <c r="O2" s="4">
        <v>250.7</v>
      </c>
      <c r="P2">
        <v>101</v>
      </c>
      <c r="Q2">
        <v>25</v>
      </c>
      <c r="R2" s="12" t="s">
        <v>60</v>
      </c>
      <c r="S2">
        <v>3289</v>
      </c>
    </row>
    <row r="3" spans="1:19" ht="15">
      <c r="A3">
        <v>21240</v>
      </c>
      <c r="B3">
        <v>1115</v>
      </c>
      <c r="C3" t="s">
        <v>64</v>
      </c>
      <c r="D3" t="s">
        <v>0</v>
      </c>
      <c r="E3" s="1">
        <v>44698</v>
      </c>
      <c r="F3">
        <v>2022</v>
      </c>
      <c r="G3">
        <v>5</v>
      </c>
      <c r="H3">
        <v>310</v>
      </c>
      <c r="I3" t="s">
        <v>1</v>
      </c>
      <c r="K3" s="4">
        <v>1619</v>
      </c>
      <c r="L3" s="4">
        <v>1528.34</v>
      </c>
      <c r="M3" s="4">
        <f>K3-N3-O3</f>
        <v>1295.1999999999998</v>
      </c>
      <c r="N3" s="4">
        <v>90.66</v>
      </c>
      <c r="O3" s="4">
        <v>233.14</v>
      </c>
      <c r="P3">
        <v>101</v>
      </c>
      <c r="Q3">
        <v>25</v>
      </c>
      <c r="R3" s="12" t="s">
        <v>60</v>
      </c>
      <c r="S3">
        <v>3258</v>
      </c>
    </row>
    <row r="4" spans="1:19" ht="15">
      <c r="A4" s="5"/>
      <c r="B4" s="5"/>
      <c r="C4" s="5"/>
      <c r="D4" s="5" t="s">
        <v>0</v>
      </c>
      <c r="E4" s="5"/>
      <c r="F4" s="5"/>
      <c r="G4" s="5"/>
      <c r="H4" s="5"/>
      <c r="I4" s="5"/>
      <c r="J4" s="5"/>
      <c r="K4" s="6">
        <f>SUM(K2:K3)</f>
        <v>3360</v>
      </c>
      <c r="L4" s="6">
        <f>SUM(L2:L3)</f>
        <v>3171.84</v>
      </c>
      <c r="M4" s="6">
        <f>SUM(M2:M3)</f>
        <v>2688</v>
      </c>
      <c r="N4" s="6">
        <f>SUM(N2:N3)</f>
        <v>188.16</v>
      </c>
      <c r="O4" s="6">
        <f>SUM(O2:O3)</f>
        <v>483.84</v>
      </c>
      <c r="P4" s="5"/>
      <c r="Q4" s="5"/>
      <c r="R4" s="13"/>
      <c r="S4" s="5"/>
    </row>
    <row r="5" spans="1:19" ht="15">
      <c r="A5">
        <v>20978</v>
      </c>
      <c r="B5">
        <v>1115</v>
      </c>
      <c r="C5" t="s">
        <v>64</v>
      </c>
      <c r="D5" t="s">
        <v>2</v>
      </c>
      <c r="E5" s="1">
        <v>44393</v>
      </c>
      <c r="F5">
        <v>2021</v>
      </c>
      <c r="G5">
        <v>7</v>
      </c>
      <c r="H5">
        <v>310</v>
      </c>
      <c r="I5" t="s">
        <v>1</v>
      </c>
      <c r="J5" t="s">
        <v>3</v>
      </c>
      <c r="K5" s="4">
        <v>4221</v>
      </c>
      <c r="L5" s="4">
        <v>4221</v>
      </c>
      <c r="M5" s="4">
        <f>K5-N5-O5</f>
        <v>4221</v>
      </c>
      <c r="N5" s="4">
        <v>0</v>
      </c>
      <c r="O5" s="4">
        <v>0</v>
      </c>
      <c r="P5">
        <v>0</v>
      </c>
      <c r="Q5">
        <v>0</v>
      </c>
      <c r="R5" s="12" t="s">
        <v>60</v>
      </c>
      <c r="S5">
        <v>2870</v>
      </c>
    </row>
    <row r="6" spans="1:19" ht="15">
      <c r="A6" s="5"/>
      <c r="B6" s="5"/>
      <c r="C6" s="5"/>
      <c r="D6" s="5" t="s">
        <v>2</v>
      </c>
      <c r="E6" s="5"/>
      <c r="F6" s="5"/>
      <c r="G6" s="5"/>
      <c r="H6" s="5"/>
      <c r="I6" s="5"/>
      <c r="J6" s="5"/>
      <c r="K6" s="6">
        <f>SUM(K5)</f>
        <v>4221</v>
      </c>
      <c r="L6" s="6">
        <f>SUM(L5)</f>
        <v>4221</v>
      </c>
      <c r="M6" s="6">
        <f>SUM(M5)</f>
        <v>4221</v>
      </c>
      <c r="N6" s="6">
        <f>SUM(N5)</f>
        <v>0</v>
      </c>
      <c r="O6" s="6">
        <f>SUM(O5)</f>
        <v>0</v>
      </c>
      <c r="P6" s="5"/>
      <c r="Q6" s="5"/>
      <c r="R6" s="13"/>
      <c r="S6" s="5"/>
    </row>
    <row r="7" spans="1:19" ht="15">
      <c r="A7">
        <v>21394</v>
      </c>
      <c r="B7">
        <v>1115</v>
      </c>
      <c r="C7" t="s">
        <v>64</v>
      </c>
      <c r="D7" t="s">
        <v>4</v>
      </c>
      <c r="E7" s="1">
        <v>44875</v>
      </c>
      <c r="F7">
        <v>2022</v>
      </c>
      <c r="G7">
        <v>11</v>
      </c>
      <c r="H7">
        <v>310</v>
      </c>
      <c r="I7" t="s">
        <v>1</v>
      </c>
      <c r="K7" s="4">
        <v>407633</v>
      </c>
      <c r="L7" s="4">
        <v>384805.55</v>
      </c>
      <c r="M7" s="4">
        <f>K7-N7-O7</f>
        <v>326106.39999999997</v>
      </c>
      <c r="N7" s="4">
        <v>22827.45</v>
      </c>
      <c r="O7" s="4">
        <v>58699.15</v>
      </c>
      <c r="P7">
        <v>101</v>
      </c>
      <c r="Q7">
        <v>25</v>
      </c>
      <c r="R7" s="12" t="s">
        <v>60</v>
      </c>
      <c r="S7">
        <v>3444</v>
      </c>
    </row>
    <row r="8" spans="1:19" ht="15">
      <c r="A8" s="5"/>
      <c r="B8" s="5"/>
      <c r="C8" s="5"/>
      <c r="D8" s="5" t="s">
        <v>4</v>
      </c>
      <c r="E8" s="5"/>
      <c r="F8" s="5"/>
      <c r="G8" s="5"/>
      <c r="H8" s="5"/>
      <c r="I8" s="5"/>
      <c r="J8" s="5"/>
      <c r="K8" s="6">
        <f>SUM(K7)</f>
        <v>407633</v>
      </c>
      <c r="L8" s="6">
        <f>SUM(L7)</f>
        <v>384805.55</v>
      </c>
      <c r="M8" s="6">
        <f>SUM(M7)</f>
        <v>326106.39999999997</v>
      </c>
      <c r="N8" s="6">
        <f>SUM(N7)</f>
        <v>22827.45</v>
      </c>
      <c r="O8" s="6">
        <f>SUM(O7)</f>
        <v>58699.15</v>
      </c>
      <c r="P8" s="5"/>
      <c r="Q8" s="5"/>
      <c r="R8" s="13"/>
      <c r="S8" s="5"/>
    </row>
    <row r="9" spans="1:19" ht="15">
      <c r="A9">
        <v>21271</v>
      </c>
      <c r="B9">
        <v>1115</v>
      </c>
      <c r="C9" t="s">
        <v>65</v>
      </c>
      <c r="D9" t="s">
        <v>5</v>
      </c>
      <c r="E9" s="1">
        <v>44742</v>
      </c>
      <c r="F9">
        <v>2022</v>
      </c>
      <c r="G9">
        <v>6</v>
      </c>
      <c r="H9">
        <v>310</v>
      </c>
      <c r="I9" t="s">
        <v>1</v>
      </c>
      <c r="K9" s="4">
        <v>75000</v>
      </c>
      <c r="L9" s="4">
        <v>70800</v>
      </c>
      <c r="M9" s="4">
        <f>K9-N9-O9</f>
        <v>60000</v>
      </c>
      <c r="N9" s="4">
        <v>4200</v>
      </c>
      <c r="O9" s="4">
        <v>10800</v>
      </c>
      <c r="P9">
        <v>101</v>
      </c>
      <c r="Q9">
        <v>25</v>
      </c>
      <c r="R9" s="12" t="s">
        <v>60</v>
      </c>
      <c r="S9">
        <v>3298</v>
      </c>
    </row>
    <row r="10" spans="1:19" ht="15">
      <c r="A10" s="5"/>
      <c r="B10" s="5"/>
      <c r="C10" s="5"/>
      <c r="D10" s="5" t="s">
        <v>5</v>
      </c>
      <c r="E10" s="5"/>
      <c r="F10" s="5"/>
      <c r="G10" s="5"/>
      <c r="H10" s="5"/>
      <c r="I10" s="5"/>
      <c r="J10" s="5"/>
      <c r="K10" s="6">
        <f>SUM(K9)</f>
        <v>75000</v>
      </c>
      <c r="L10" s="6">
        <f>SUM(L9)</f>
        <v>70800</v>
      </c>
      <c r="M10" s="6">
        <f>SUM(M9)</f>
        <v>60000</v>
      </c>
      <c r="N10" s="6">
        <f>SUM(N9)</f>
        <v>4200</v>
      </c>
      <c r="O10" s="6">
        <f>SUM(O9)</f>
        <v>10800</v>
      </c>
      <c r="P10" s="5"/>
      <c r="Q10" s="5"/>
      <c r="R10" s="13"/>
      <c r="S10" s="5"/>
    </row>
    <row r="11" spans="1:19" ht="15">
      <c r="A11">
        <v>21398</v>
      </c>
      <c r="B11">
        <v>1115</v>
      </c>
      <c r="C11" t="s">
        <v>65</v>
      </c>
      <c r="D11" t="s">
        <v>6</v>
      </c>
      <c r="E11" s="1">
        <v>44877</v>
      </c>
      <c r="F11">
        <v>2022</v>
      </c>
      <c r="G11">
        <v>11</v>
      </c>
      <c r="H11">
        <v>310</v>
      </c>
      <c r="I11" t="s">
        <v>1</v>
      </c>
      <c r="K11" s="4">
        <v>18255.45</v>
      </c>
      <c r="L11" s="4">
        <v>17233.14</v>
      </c>
      <c r="M11" s="4">
        <f aca="true" t="shared" si="0" ref="M11:M34">K11-N11-O11</f>
        <v>14604.359999999999</v>
      </c>
      <c r="N11" s="4">
        <v>1022.31</v>
      </c>
      <c r="O11" s="4">
        <v>2628.78</v>
      </c>
      <c r="P11">
        <v>101</v>
      </c>
      <c r="Q11">
        <v>25</v>
      </c>
      <c r="R11" s="12" t="s">
        <v>60</v>
      </c>
      <c r="S11">
        <v>3449</v>
      </c>
    </row>
    <row r="12" spans="1:19" ht="15">
      <c r="A12">
        <v>21386</v>
      </c>
      <c r="B12">
        <v>1115</v>
      </c>
      <c r="C12" t="s">
        <v>65</v>
      </c>
      <c r="D12" t="s">
        <v>6</v>
      </c>
      <c r="E12" s="1">
        <v>44870</v>
      </c>
      <c r="F12">
        <v>2022</v>
      </c>
      <c r="G12">
        <v>11</v>
      </c>
      <c r="H12">
        <v>310</v>
      </c>
      <c r="I12" t="s">
        <v>1</v>
      </c>
      <c r="K12" s="4">
        <v>11887.4</v>
      </c>
      <c r="L12" s="4">
        <v>11221.71</v>
      </c>
      <c r="M12" s="4">
        <f t="shared" si="0"/>
        <v>9509.919999999998</v>
      </c>
      <c r="N12" s="4">
        <v>665.69</v>
      </c>
      <c r="O12" s="4">
        <v>1711.79</v>
      </c>
      <c r="P12">
        <v>101</v>
      </c>
      <c r="Q12">
        <v>25</v>
      </c>
      <c r="R12" s="12" t="s">
        <v>60</v>
      </c>
      <c r="S12">
        <v>3436</v>
      </c>
    </row>
    <row r="13" spans="1:19" ht="15">
      <c r="A13">
        <v>21322</v>
      </c>
      <c r="B13">
        <v>1115</v>
      </c>
      <c r="C13" t="s">
        <v>65</v>
      </c>
      <c r="D13" t="s">
        <v>6</v>
      </c>
      <c r="E13" s="1">
        <v>44828</v>
      </c>
      <c r="F13">
        <v>2022</v>
      </c>
      <c r="G13">
        <v>9</v>
      </c>
      <c r="H13">
        <v>310</v>
      </c>
      <c r="I13" t="s">
        <v>1</v>
      </c>
      <c r="K13" s="4">
        <v>3241.8</v>
      </c>
      <c r="L13" s="4">
        <v>3060.26</v>
      </c>
      <c r="M13" s="4">
        <f t="shared" si="0"/>
        <v>2593.44</v>
      </c>
      <c r="N13" s="4">
        <v>181.54</v>
      </c>
      <c r="O13" s="4">
        <v>466.82</v>
      </c>
      <c r="P13">
        <v>101</v>
      </c>
      <c r="Q13">
        <v>25</v>
      </c>
      <c r="R13" s="12" t="s">
        <v>60</v>
      </c>
      <c r="S13">
        <v>3367</v>
      </c>
    </row>
    <row r="14" spans="1:19" ht="15">
      <c r="A14">
        <v>21318</v>
      </c>
      <c r="B14">
        <v>1115</v>
      </c>
      <c r="C14" t="s">
        <v>65</v>
      </c>
      <c r="D14" t="s">
        <v>6</v>
      </c>
      <c r="E14" s="1">
        <v>44821</v>
      </c>
      <c r="F14">
        <v>2022</v>
      </c>
      <c r="G14">
        <v>9</v>
      </c>
      <c r="H14">
        <v>310</v>
      </c>
      <c r="I14" t="s">
        <v>1</v>
      </c>
      <c r="K14" s="4">
        <v>12190.8</v>
      </c>
      <c r="L14" s="4">
        <v>11508.12</v>
      </c>
      <c r="M14" s="4">
        <f t="shared" si="0"/>
        <v>9752.64</v>
      </c>
      <c r="N14" s="4">
        <v>682.68</v>
      </c>
      <c r="O14" s="4">
        <v>1755.48</v>
      </c>
      <c r="P14">
        <v>101</v>
      </c>
      <c r="Q14">
        <v>25</v>
      </c>
      <c r="R14" s="12" t="s">
        <v>60</v>
      </c>
      <c r="S14">
        <v>3362</v>
      </c>
    </row>
    <row r="15" spans="1:19" ht="15">
      <c r="A15">
        <v>21319</v>
      </c>
      <c r="B15">
        <v>1115</v>
      </c>
      <c r="C15" t="s">
        <v>65</v>
      </c>
      <c r="D15" t="s">
        <v>6</v>
      </c>
      <c r="E15" s="1">
        <v>44821</v>
      </c>
      <c r="F15">
        <v>2022</v>
      </c>
      <c r="G15">
        <v>9</v>
      </c>
      <c r="H15">
        <v>310</v>
      </c>
      <c r="I15" t="s">
        <v>1</v>
      </c>
      <c r="K15" s="17">
        <v>6212.7</v>
      </c>
      <c r="L15" s="17">
        <v>5864.79</v>
      </c>
      <c r="M15" s="4">
        <f t="shared" si="0"/>
        <v>4970.16</v>
      </c>
      <c r="N15" s="17">
        <v>347.91</v>
      </c>
      <c r="O15" s="17">
        <v>894.63</v>
      </c>
      <c r="P15">
        <v>101</v>
      </c>
      <c r="Q15">
        <v>25</v>
      </c>
      <c r="R15" s="12" t="s">
        <v>60</v>
      </c>
      <c r="S15">
        <v>3363</v>
      </c>
    </row>
    <row r="16" spans="1:19" ht="15">
      <c r="A16">
        <v>21309</v>
      </c>
      <c r="B16">
        <v>1115</v>
      </c>
      <c r="C16" t="s">
        <v>65</v>
      </c>
      <c r="D16" t="s">
        <v>6</v>
      </c>
      <c r="E16" s="1">
        <v>44814</v>
      </c>
      <c r="F16">
        <v>2022</v>
      </c>
      <c r="G16">
        <v>9</v>
      </c>
      <c r="H16">
        <v>310</v>
      </c>
      <c r="I16" t="s">
        <v>1</v>
      </c>
      <c r="K16" s="4">
        <v>29652.6</v>
      </c>
      <c r="L16" s="4">
        <v>27992.05</v>
      </c>
      <c r="M16" s="4">
        <f t="shared" si="0"/>
        <v>23722.079999999998</v>
      </c>
      <c r="N16" s="4">
        <v>1660.55</v>
      </c>
      <c r="O16" s="4">
        <v>4269.97</v>
      </c>
      <c r="P16">
        <v>101</v>
      </c>
      <c r="Q16">
        <v>25</v>
      </c>
      <c r="R16" s="12" t="s">
        <v>60</v>
      </c>
      <c r="S16">
        <v>3352</v>
      </c>
    </row>
    <row r="17" spans="1:19" ht="15">
      <c r="A17">
        <v>21295</v>
      </c>
      <c r="B17">
        <v>1115</v>
      </c>
      <c r="C17" t="s">
        <v>65</v>
      </c>
      <c r="D17" t="s">
        <v>6</v>
      </c>
      <c r="E17" s="1">
        <v>44798</v>
      </c>
      <c r="F17">
        <v>2022</v>
      </c>
      <c r="G17">
        <v>8</v>
      </c>
      <c r="H17">
        <v>310</v>
      </c>
      <c r="I17" t="s">
        <v>1</v>
      </c>
      <c r="K17" s="17">
        <v>8387.5</v>
      </c>
      <c r="L17" s="17">
        <v>7917.8</v>
      </c>
      <c r="M17" s="4">
        <f t="shared" si="0"/>
        <v>6710</v>
      </c>
      <c r="N17" s="17">
        <v>469.7</v>
      </c>
      <c r="O17" s="17">
        <v>1207.8</v>
      </c>
      <c r="P17">
        <v>101</v>
      </c>
      <c r="Q17">
        <v>25</v>
      </c>
      <c r="R17" s="12" t="s">
        <v>60</v>
      </c>
      <c r="S17">
        <v>3335</v>
      </c>
    </row>
    <row r="18" spans="1:19" ht="15">
      <c r="A18">
        <v>21296</v>
      </c>
      <c r="B18">
        <v>1115</v>
      </c>
      <c r="C18" t="s">
        <v>65</v>
      </c>
      <c r="D18" t="s">
        <v>6</v>
      </c>
      <c r="E18" s="1">
        <v>44798</v>
      </c>
      <c r="F18">
        <v>2022</v>
      </c>
      <c r="G18">
        <v>8</v>
      </c>
      <c r="H18">
        <v>310</v>
      </c>
      <c r="I18" t="s">
        <v>1</v>
      </c>
      <c r="K18" s="4">
        <v>9443.1</v>
      </c>
      <c r="L18" s="4">
        <v>8914.29</v>
      </c>
      <c r="M18" s="4">
        <f t="shared" si="0"/>
        <v>7554.480000000001</v>
      </c>
      <c r="N18" s="4">
        <v>528.81</v>
      </c>
      <c r="O18" s="4">
        <v>1359.81</v>
      </c>
      <c r="P18">
        <v>101</v>
      </c>
      <c r="Q18">
        <v>25</v>
      </c>
      <c r="R18" s="12" t="s">
        <v>60</v>
      </c>
      <c r="S18">
        <v>3336</v>
      </c>
    </row>
    <row r="19" spans="1:19" ht="15">
      <c r="A19">
        <v>21282</v>
      </c>
      <c r="B19">
        <v>1115</v>
      </c>
      <c r="C19" t="s">
        <v>65</v>
      </c>
      <c r="D19" t="s">
        <v>6</v>
      </c>
      <c r="E19" s="1">
        <v>44753</v>
      </c>
      <c r="F19">
        <v>2022</v>
      </c>
      <c r="G19">
        <v>7</v>
      </c>
      <c r="H19">
        <v>310</v>
      </c>
      <c r="I19" t="s">
        <v>1</v>
      </c>
      <c r="K19" s="4">
        <v>966.23</v>
      </c>
      <c r="L19" s="4">
        <v>912.12</v>
      </c>
      <c r="M19" s="4">
        <f t="shared" si="0"/>
        <v>772.98</v>
      </c>
      <c r="N19" s="4">
        <v>54.11</v>
      </c>
      <c r="O19" s="4">
        <v>139.14</v>
      </c>
      <c r="P19">
        <v>101</v>
      </c>
      <c r="Q19">
        <v>25</v>
      </c>
      <c r="R19" s="12" t="s">
        <v>60</v>
      </c>
      <c r="S19">
        <v>3310</v>
      </c>
    </row>
    <row r="20" spans="1:19" ht="15">
      <c r="A20">
        <v>21264</v>
      </c>
      <c r="B20">
        <v>1115</v>
      </c>
      <c r="C20" t="s">
        <v>65</v>
      </c>
      <c r="D20" t="s">
        <v>6</v>
      </c>
      <c r="E20" s="1">
        <v>44733</v>
      </c>
      <c r="F20">
        <v>2022</v>
      </c>
      <c r="G20">
        <v>6</v>
      </c>
      <c r="H20">
        <v>310</v>
      </c>
      <c r="I20" t="s">
        <v>1</v>
      </c>
      <c r="K20" s="4">
        <v>18200</v>
      </c>
      <c r="L20" s="4">
        <v>17180.8</v>
      </c>
      <c r="M20" s="4">
        <f t="shared" si="0"/>
        <v>14560</v>
      </c>
      <c r="N20" s="4">
        <v>1019.2</v>
      </c>
      <c r="O20" s="4">
        <v>2620.8</v>
      </c>
      <c r="P20">
        <v>101</v>
      </c>
      <c r="Q20">
        <v>25</v>
      </c>
      <c r="R20" s="12" t="s">
        <v>60</v>
      </c>
      <c r="S20">
        <v>3291</v>
      </c>
    </row>
    <row r="21" spans="1:19" ht="15">
      <c r="A21">
        <v>21254</v>
      </c>
      <c r="B21">
        <v>1115</v>
      </c>
      <c r="C21" t="s">
        <v>65</v>
      </c>
      <c r="D21" t="s">
        <v>6</v>
      </c>
      <c r="E21" s="1">
        <v>44720</v>
      </c>
      <c r="F21">
        <v>2022</v>
      </c>
      <c r="G21">
        <v>6</v>
      </c>
      <c r="H21">
        <v>310</v>
      </c>
      <c r="I21" t="s">
        <v>1</v>
      </c>
      <c r="K21" s="4">
        <v>12618</v>
      </c>
      <c r="L21" s="4">
        <v>11911.39</v>
      </c>
      <c r="M21" s="4">
        <f t="shared" si="0"/>
        <v>10094.4</v>
      </c>
      <c r="N21" s="4">
        <v>706.61</v>
      </c>
      <c r="O21" s="4">
        <v>1816.99</v>
      </c>
      <c r="P21">
        <v>101</v>
      </c>
      <c r="Q21">
        <v>25</v>
      </c>
      <c r="R21" s="12" t="s">
        <v>60</v>
      </c>
      <c r="S21">
        <v>3281</v>
      </c>
    </row>
    <row r="22" spans="1:19" ht="15">
      <c r="A22">
        <v>21242</v>
      </c>
      <c r="B22">
        <v>1115</v>
      </c>
      <c r="C22" t="s">
        <v>65</v>
      </c>
      <c r="D22" t="s">
        <v>6</v>
      </c>
      <c r="E22" s="1">
        <v>44706</v>
      </c>
      <c r="F22">
        <v>2022</v>
      </c>
      <c r="G22">
        <v>5</v>
      </c>
      <c r="H22">
        <v>310</v>
      </c>
      <c r="I22" t="s">
        <v>1</v>
      </c>
      <c r="K22" s="17">
        <v>988.5</v>
      </c>
      <c r="L22" s="17">
        <v>933.14</v>
      </c>
      <c r="M22" s="4">
        <f t="shared" si="0"/>
        <v>790.8</v>
      </c>
      <c r="N22" s="17">
        <v>55.36</v>
      </c>
      <c r="O22" s="17">
        <v>142.34</v>
      </c>
      <c r="P22">
        <v>101</v>
      </c>
      <c r="Q22">
        <v>25</v>
      </c>
      <c r="R22" s="12" t="s">
        <v>60</v>
      </c>
      <c r="S22">
        <v>3267</v>
      </c>
    </row>
    <row r="23" spans="1:19" ht="15">
      <c r="A23">
        <v>21236</v>
      </c>
      <c r="B23">
        <v>1115</v>
      </c>
      <c r="C23" t="s">
        <v>65</v>
      </c>
      <c r="D23" t="s">
        <v>6</v>
      </c>
      <c r="E23" s="1">
        <v>44692</v>
      </c>
      <c r="F23">
        <v>2022</v>
      </c>
      <c r="G23">
        <v>5</v>
      </c>
      <c r="H23">
        <v>310</v>
      </c>
      <c r="I23" t="s">
        <v>1</v>
      </c>
      <c r="K23" s="4">
        <v>1406.25</v>
      </c>
      <c r="L23" s="4">
        <v>1327.5</v>
      </c>
      <c r="M23" s="4">
        <f t="shared" si="0"/>
        <v>1125</v>
      </c>
      <c r="N23" s="4">
        <v>78.75</v>
      </c>
      <c r="O23" s="4">
        <v>202.5</v>
      </c>
      <c r="P23">
        <v>101</v>
      </c>
      <c r="Q23">
        <v>25</v>
      </c>
      <c r="R23" s="12" t="s">
        <v>60</v>
      </c>
      <c r="S23">
        <v>3254</v>
      </c>
    </row>
    <row r="24" spans="1:19" ht="15">
      <c r="A24">
        <v>21237</v>
      </c>
      <c r="B24">
        <v>1115</v>
      </c>
      <c r="C24" t="s">
        <v>65</v>
      </c>
      <c r="D24" t="s">
        <v>6</v>
      </c>
      <c r="E24" s="1">
        <v>44692</v>
      </c>
      <c r="F24">
        <v>2022</v>
      </c>
      <c r="G24">
        <v>5</v>
      </c>
      <c r="H24">
        <v>310</v>
      </c>
      <c r="I24" t="s">
        <v>1</v>
      </c>
      <c r="K24" s="4">
        <v>118782.05</v>
      </c>
      <c r="L24" s="4">
        <v>112130.26</v>
      </c>
      <c r="M24" s="4">
        <f t="shared" si="0"/>
        <v>95025.64000000001</v>
      </c>
      <c r="N24" s="4">
        <v>6651.79</v>
      </c>
      <c r="O24" s="4">
        <v>17104.62</v>
      </c>
      <c r="P24">
        <v>101</v>
      </c>
      <c r="Q24">
        <v>25</v>
      </c>
      <c r="R24" s="12" t="s">
        <v>60</v>
      </c>
      <c r="S24">
        <v>3255</v>
      </c>
    </row>
    <row r="25" spans="1:19" ht="15">
      <c r="A25">
        <v>21217</v>
      </c>
      <c r="B25">
        <v>1115</v>
      </c>
      <c r="C25" t="s">
        <v>65</v>
      </c>
      <c r="D25" t="s">
        <v>6</v>
      </c>
      <c r="E25" s="1">
        <v>44678</v>
      </c>
      <c r="F25">
        <v>2022</v>
      </c>
      <c r="G25">
        <v>4</v>
      </c>
      <c r="H25">
        <v>310</v>
      </c>
      <c r="I25" t="s">
        <v>1</v>
      </c>
      <c r="K25" s="4">
        <v>16625</v>
      </c>
      <c r="L25" s="4">
        <v>15694</v>
      </c>
      <c r="M25" s="4">
        <f t="shared" si="0"/>
        <v>13300</v>
      </c>
      <c r="N25" s="4">
        <v>931</v>
      </c>
      <c r="O25" s="4">
        <v>2394</v>
      </c>
      <c r="P25">
        <v>101</v>
      </c>
      <c r="Q25">
        <v>25</v>
      </c>
      <c r="R25" s="12" t="s">
        <v>60</v>
      </c>
      <c r="S25">
        <v>3234</v>
      </c>
    </row>
    <row r="26" spans="1:19" ht="15">
      <c r="A26">
        <v>21218</v>
      </c>
      <c r="B26">
        <v>1115</v>
      </c>
      <c r="C26" t="s">
        <v>65</v>
      </c>
      <c r="D26" t="s">
        <v>6</v>
      </c>
      <c r="E26" s="1">
        <v>44678</v>
      </c>
      <c r="F26">
        <v>2022</v>
      </c>
      <c r="G26">
        <v>4</v>
      </c>
      <c r="H26">
        <v>310</v>
      </c>
      <c r="I26" t="s">
        <v>1</v>
      </c>
      <c r="K26" s="17">
        <v>69910.35</v>
      </c>
      <c r="L26" s="17">
        <v>65995.37</v>
      </c>
      <c r="M26" s="4">
        <f t="shared" si="0"/>
        <v>55928.28000000001</v>
      </c>
      <c r="N26" s="17">
        <v>3914.98</v>
      </c>
      <c r="O26" s="17">
        <v>10067.09</v>
      </c>
      <c r="P26">
        <v>101</v>
      </c>
      <c r="Q26">
        <v>25</v>
      </c>
      <c r="R26" s="12" t="s">
        <v>60</v>
      </c>
      <c r="S26">
        <v>3235</v>
      </c>
    </row>
    <row r="27" spans="1:19" ht="15">
      <c r="A27">
        <v>21208</v>
      </c>
      <c r="B27">
        <v>1115</v>
      </c>
      <c r="C27" t="s">
        <v>65</v>
      </c>
      <c r="D27" t="s">
        <v>6</v>
      </c>
      <c r="E27" s="1">
        <v>44671</v>
      </c>
      <c r="F27">
        <v>2022</v>
      </c>
      <c r="G27">
        <v>4</v>
      </c>
      <c r="H27">
        <v>310</v>
      </c>
      <c r="I27" t="s">
        <v>1</v>
      </c>
      <c r="K27" s="4">
        <v>72905.1</v>
      </c>
      <c r="L27" s="4">
        <v>68822.41</v>
      </c>
      <c r="M27" s="4">
        <f t="shared" si="0"/>
        <v>58324.08</v>
      </c>
      <c r="N27" s="4">
        <v>4082.69</v>
      </c>
      <c r="O27" s="4">
        <v>10498.33</v>
      </c>
      <c r="P27">
        <v>101</v>
      </c>
      <c r="Q27">
        <v>25</v>
      </c>
      <c r="R27" s="12" t="s">
        <v>60</v>
      </c>
      <c r="S27">
        <v>3224</v>
      </c>
    </row>
    <row r="28" spans="1:19" ht="15">
      <c r="A28">
        <v>21209</v>
      </c>
      <c r="B28">
        <v>1115</v>
      </c>
      <c r="C28" t="s">
        <v>65</v>
      </c>
      <c r="D28" t="s">
        <v>6</v>
      </c>
      <c r="E28" s="1">
        <v>44664</v>
      </c>
      <c r="F28">
        <v>2022</v>
      </c>
      <c r="G28">
        <v>4</v>
      </c>
      <c r="H28">
        <v>310</v>
      </c>
      <c r="I28" t="s">
        <v>1</v>
      </c>
      <c r="K28" s="17">
        <v>73697.25</v>
      </c>
      <c r="L28" s="17">
        <v>69570.2</v>
      </c>
      <c r="M28" s="4">
        <f t="shared" si="0"/>
        <v>58957.799999999996</v>
      </c>
      <c r="N28" s="17">
        <v>4127.05</v>
      </c>
      <c r="O28" s="17">
        <v>10612.4</v>
      </c>
      <c r="P28">
        <v>101</v>
      </c>
      <c r="Q28">
        <v>25</v>
      </c>
      <c r="R28" s="12" t="s">
        <v>60</v>
      </c>
      <c r="S28">
        <v>3225</v>
      </c>
    </row>
    <row r="29" spans="1:19" ht="15">
      <c r="A29">
        <v>21210</v>
      </c>
      <c r="B29">
        <v>1115</v>
      </c>
      <c r="C29" t="s">
        <v>65</v>
      </c>
      <c r="D29" t="s">
        <v>6</v>
      </c>
      <c r="E29" s="1">
        <v>44650</v>
      </c>
      <c r="F29">
        <v>2022</v>
      </c>
      <c r="G29">
        <v>3</v>
      </c>
      <c r="H29">
        <v>310</v>
      </c>
      <c r="I29" t="s">
        <v>1</v>
      </c>
      <c r="K29" s="4">
        <v>51043.5</v>
      </c>
      <c r="L29" s="4">
        <v>48185.06</v>
      </c>
      <c r="M29" s="4">
        <f t="shared" si="0"/>
        <v>40834.799999999996</v>
      </c>
      <c r="N29" s="4">
        <v>2858.44</v>
      </c>
      <c r="O29" s="4">
        <v>7350.26</v>
      </c>
      <c r="P29">
        <v>101</v>
      </c>
      <c r="Q29">
        <v>25</v>
      </c>
      <c r="R29" s="12" t="s">
        <v>60</v>
      </c>
      <c r="S29">
        <v>3226</v>
      </c>
    </row>
    <row r="30" spans="1:19" ht="15">
      <c r="A30">
        <v>21211</v>
      </c>
      <c r="B30">
        <v>1115</v>
      </c>
      <c r="C30" t="s">
        <v>65</v>
      </c>
      <c r="D30" t="s">
        <v>6</v>
      </c>
      <c r="E30" s="1">
        <v>44650</v>
      </c>
      <c r="F30">
        <v>2022</v>
      </c>
      <c r="G30">
        <v>3</v>
      </c>
      <c r="H30">
        <v>310</v>
      </c>
      <c r="I30" t="s">
        <v>1</v>
      </c>
      <c r="K30" s="17">
        <v>11187.5</v>
      </c>
      <c r="L30" s="17">
        <v>10561</v>
      </c>
      <c r="M30" s="4">
        <f t="shared" si="0"/>
        <v>8950</v>
      </c>
      <c r="N30" s="17">
        <v>626.5</v>
      </c>
      <c r="O30" s="17">
        <v>1611</v>
      </c>
      <c r="P30">
        <v>101</v>
      </c>
      <c r="Q30">
        <v>25</v>
      </c>
      <c r="R30" s="12" t="s">
        <v>60</v>
      </c>
      <c r="S30">
        <v>3227</v>
      </c>
    </row>
    <row r="31" spans="1:19" ht="15">
      <c r="A31">
        <v>30033</v>
      </c>
      <c r="B31">
        <v>1115</v>
      </c>
      <c r="C31" t="s">
        <v>65</v>
      </c>
      <c r="D31" t="s">
        <v>6</v>
      </c>
      <c r="E31" s="1">
        <v>44643</v>
      </c>
      <c r="F31">
        <v>2022</v>
      </c>
      <c r="G31">
        <v>3</v>
      </c>
      <c r="H31">
        <v>316</v>
      </c>
      <c r="I31" t="s">
        <v>7</v>
      </c>
      <c r="K31" s="4">
        <v>-1199.1</v>
      </c>
      <c r="L31" s="4">
        <v>-1131.95</v>
      </c>
      <c r="M31" s="4">
        <f t="shared" si="0"/>
        <v>-959.2799999999999</v>
      </c>
      <c r="N31" s="4">
        <v>-67.15</v>
      </c>
      <c r="O31" s="4">
        <v>-172.67</v>
      </c>
      <c r="P31">
        <v>101</v>
      </c>
      <c r="Q31">
        <v>25</v>
      </c>
      <c r="R31" s="12" t="s">
        <v>60</v>
      </c>
      <c r="S31">
        <v>3228</v>
      </c>
    </row>
    <row r="32" spans="1:19" ht="15">
      <c r="A32">
        <v>21173</v>
      </c>
      <c r="B32">
        <v>1115</v>
      </c>
      <c r="C32" t="s">
        <v>65</v>
      </c>
      <c r="D32" t="s">
        <v>6</v>
      </c>
      <c r="E32" s="1">
        <v>44636</v>
      </c>
      <c r="F32">
        <v>2022</v>
      </c>
      <c r="G32">
        <v>3</v>
      </c>
      <c r="H32">
        <v>310</v>
      </c>
      <c r="I32" t="s">
        <v>1</v>
      </c>
      <c r="K32" s="17">
        <v>103722.71</v>
      </c>
      <c r="L32" s="17">
        <v>97914.24</v>
      </c>
      <c r="M32" s="4">
        <f t="shared" si="0"/>
        <v>82978.17000000001</v>
      </c>
      <c r="N32" s="17">
        <v>5808.47</v>
      </c>
      <c r="O32" s="17">
        <v>14936.07</v>
      </c>
      <c r="P32">
        <v>101</v>
      </c>
      <c r="Q32">
        <v>25</v>
      </c>
      <c r="R32" s="12" t="s">
        <v>60</v>
      </c>
      <c r="S32">
        <v>3178</v>
      </c>
    </row>
    <row r="33" spans="1:19" ht="15">
      <c r="A33">
        <v>21162</v>
      </c>
      <c r="B33">
        <v>1115</v>
      </c>
      <c r="C33" t="s">
        <v>65</v>
      </c>
      <c r="D33" t="s">
        <v>6</v>
      </c>
      <c r="E33" s="1">
        <v>44623</v>
      </c>
      <c r="F33">
        <v>2022</v>
      </c>
      <c r="G33">
        <v>3</v>
      </c>
      <c r="H33">
        <v>310</v>
      </c>
      <c r="I33" t="s">
        <v>1</v>
      </c>
      <c r="J33" t="s">
        <v>6</v>
      </c>
      <c r="K33" s="4">
        <v>159977.3</v>
      </c>
      <c r="L33" s="4">
        <v>151018.57</v>
      </c>
      <c r="M33" s="4">
        <f t="shared" si="0"/>
        <v>127981.83999999998</v>
      </c>
      <c r="N33" s="4">
        <v>8958.73</v>
      </c>
      <c r="O33" s="4">
        <v>23036.73</v>
      </c>
      <c r="P33">
        <v>101</v>
      </c>
      <c r="Q33">
        <v>25</v>
      </c>
      <c r="R33" s="12" t="s">
        <v>60</v>
      </c>
      <c r="S33">
        <v>3166</v>
      </c>
    </row>
    <row r="34" spans="1:19" ht="15">
      <c r="A34">
        <v>21161</v>
      </c>
      <c r="B34">
        <v>1115</v>
      </c>
      <c r="C34" t="s">
        <v>65</v>
      </c>
      <c r="D34" t="s">
        <v>6</v>
      </c>
      <c r="E34" s="1">
        <v>44620</v>
      </c>
      <c r="F34">
        <v>2022</v>
      </c>
      <c r="G34">
        <v>2</v>
      </c>
      <c r="H34">
        <v>310</v>
      </c>
      <c r="I34" t="s">
        <v>1</v>
      </c>
      <c r="J34" t="s">
        <v>6</v>
      </c>
      <c r="K34" s="17">
        <v>79800</v>
      </c>
      <c r="L34" s="17">
        <v>75331.2</v>
      </c>
      <c r="M34" s="4">
        <f t="shared" si="0"/>
        <v>63840</v>
      </c>
      <c r="N34" s="17">
        <v>4468.8</v>
      </c>
      <c r="O34" s="17">
        <v>11491.2</v>
      </c>
      <c r="P34">
        <v>101</v>
      </c>
      <c r="Q34">
        <v>25</v>
      </c>
      <c r="R34" s="12" t="s">
        <v>60</v>
      </c>
      <c r="S34">
        <v>3165</v>
      </c>
    </row>
    <row r="35" spans="1:19" ht="15">
      <c r="A35" s="5"/>
      <c r="B35" s="5"/>
      <c r="C35" s="5"/>
      <c r="D35" s="5" t="s">
        <v>6</v>
      </c>
      <c r="E35" s="5"/>
      <c r="F35" s="5"/>
      <c r="G35" s="5"/>
      <c r="H35" s="5"/>
      <c r="I35" s="5"/>
      <c r="J35" s="5"/>
      <c r="K35" s="6">
        <f>SUM(K11:K34)</f>
        <v>889901.99</v>
      </c>
      <c r="L35" s="6">
        <f>SUM(L11:L34)</f>
        <v>840067.47</v>
      </c>
      <c r="M35" s="6">
        <f>SUM(M11:M34)</f>
        <v>711921.59</v>
      </c>
      <c r="N35" s="6">
        <f>SUM(N11:N34)</f>
        <v>49834.51999999999</v>
      </c>
      <c r="O35" s="6">
        <f>SUM(O11:O34)</f>
        <v>128145.87999999998</v>
      </c>
      <c r="P35" s="5"/>
      <c r="Q35" s="5"/>
      <c r="R35" s="13"/>
      <c r="S35" s="5"/>
    </row>
    <row r="36" spans="1:19" ht="15">
      <c r="A36">
        <v>21267</v>
      </c>
      <c r="B36">
        <v>1115</v>
      </c>
      <c r="C36" t="s">
        <v>65</v>
      </c>
      <c r="D36" t="s">
        <v>8</v>
      </c>
      <c r="E36" s="1">
        <v>44742</v>
      </c>
      <c r="F36">
        <v>2022</v>
      </c>
      <c r="G36">
        <v>6</v>
      </c>
      <c r="H36">
        <v>310</v>
      </c>
      <c r="I36" t="s">
        <v>1</v>
      </c>
      <c r="K36" s="4">
        <v>24526.9</v>
      </c>
      <c r="L36" s="4">
        <v>23153.39</v>
      </c>
      <c r="M36" s="4">
        <f>K36-N36-O36</f>
        <v>19621.520000000004</v>
      </c>
      <c r="N36" s="4">
        <v>1373.51</v>
      </c>
      <c r="O36" s="4">
        <v>3531.87</v>
      </c>
      <c r="P36">
        <v>101</v>
      </c>
      <c r="Q36">
        <v>25</v>
      </c>
      <c r="R36" s="12" t="s">
        <v>60</v>
      </c>
      <c r="S36">
        <v>3295</v>
      </c>
    </row>
    <row r="37" spans="1:19" ht="15">
      <c r="A37" s="5"/>
      <c r="B37" s="5"/>
      <c r="C37" s="5"/>
      <c r="D37" s="5" t="s">
        <v>8</v>
      </c>
      <c r="E37" s="5"/>
      <c r="F37" s="5"/>
      <c r="G37" s="5"/>
      <c r="H37" s="5"/>
      <c r="I37" s="5"/>
      <c r="J37" s="5"/>
      <c r="K37" s="6">
        <f>SUM(K36)</f>
        <v>24526.9</v>
      </c>
      <c r="L37" s="6">
        <f>SUM(L36)</f>
        <v>23153.39</v>
      </c>
      <c r="M37" s="6">
        <f>SUM(M36)</f>
        <v>19621.520000000004</v>
      </c>
      <c r="N37" s="6">
        <f>SUM(N36)</f>
        <v>1373.51</v>
      </c>
      <c r="O37" s="6">
        <f>SUM(O36)</f>
        <v>3531.87</v>
      </c>
      <c r="P37" s="5"/>
      <c r="Q37" s="5"/>
      <c r="R37" s="13"/>
      <c r="S37" s="5"/>
    </row>
    <row r="38" spans="1:19" ht="15">
      <c r="A38">
        <v>21327</v>
      </c>
      <c r="B38">
        <v>1115</v>
      </c>
      <c r="C38" t="s">
        <v>65</v>
      </c>
      <c r="D38" t="s">
        <v>9</v>
      </c>
      <c r="E38" s="1">
        <v>44834</v>
      </c>
      <c r="F38">
        <v>2022</v>
      </c>
      <c r="G38">
        <v>9</v>
      </c>
      <c r="H38">
        <v>310</v>
      </c>
      <c r="I38" t="s">
        <v>1</v>
      </c>
      <c r="K38" s="4">
        <v>12500</v>
      </c>
      <c r="L38" s="4">
        <v>11800</v>
      </c>
      <c r="M38" s="4">
        <f>K38-N38-O38</f>
        <v>10000</v>
      </c>
      <c r="N38" s="4">
        <v>700</v>
      </c>
      <c r="O38" s="4">
        <v>1800</v>
      </c>
      <c r="P38">
        <v>101</v>
      </c>
      <c r="Q38">
        <v>25</v>
      </c>
      <c r="R38" s="12" t="s">
        <v>60</v>
      </c>
      <c r="S38">
        <v>3373</v>
      </c>
    </row>
    <row r="39" spans="1:19" ht="15">
      <c r="A39">
        <v>21292</v>
      </c>
      <c r="B39">
        <v>1115</v>
      </c>
      <c r="C39" t="s">
        <v>65</v>
      </c>
      <c r="D39" t="s">
        <v>9</v>
      </c>
      <c r="E39" s="1">
        <v>44773</v>
      </c>
      <c r="F39">
        <v>2022</v>
      </c>
      <c r="G39">
        <v>7</v>
      </c>
      <c r="H39">
        <v>310</v>
      </c>
      <c r="I39" t="s">
        <v>1</v>
      </c>
      <c r="K39" s="4">
        <v>97500</v>
      </c>
      <c r="L39" s="4">
        <v>92040</v>
      </c>
      <c r="M39" s="4">
        <f>K39-N39-O39</f>
        <v>78000</v>
      </c>
      <c r="N39" s="4">
        <v>5460</v>
      </c>
      <c r="O39" s="4">
        <v>14040</v>
      </c>
      <c r="P39">
        <v>101</v>
      </c>
      <c r="Q39">
        <v>25</v>
      </c>
      <c r="R39" s="12" t="s">
        <v>60</v>
      </c>
      <c r="S39">
        <v>3332</v>
      </c>
    </row>
    <row r="40" spans="1:19" ht="15">
      <c r="A40">
        <v>21191</v>
      </c>
      <c r="B40">
        <v>1115</v>
      </c>
      <c r="C40" t="s">
        <v>65</v>
      </c>
      <c r="D40" t="s">
        <v>9</v>
      </c>
      <c r="E40" s="1">
        <v>44651</v>
      </c>
      <c r="F40">
        <v>2022</v>
      </c>
      <c r="G40">
        <v>3</v>
      </c>
      <c r="H40">
        <v>310</v>
      </c>
      <c r="I40" t="s">
        <v>1</v>
      </c>
      <c r="J40" t="s">
        <v>10</v>
      </c>
      <c r="K40" s="17">
        <v>312500</v>
      </c>
      <c r="L40" s="17">
        <v>295000</v>
      </c>
      <c r="M40" s="4">
        <f>K40-N40-O40</f>
        <v>250000</v>
      </c>
      <c r="N40" s="17">
        <v>17500</v>
      </c>
      <c r="O40" s="17">
        <v>45000</v>
      </c>
      <c r="P40">
        <v>101</v>
      </c>
      <c r="Q40">
        <v>25</v>
      </c>
      <c r="R40" s="12" t="s">
        <v>60</v>
      </c>
      <c r="S40">
        <v>3201</v>
      </c>
    </row>
    <row r="41" spans="1:19" ht="15">
      <c r="A41">
        <v>21148</v>
      </c>
      <c r="B41">
        <v>1115</v>
      </c>
      <c r="C41" t="s">
        <v>65</v>
      </c>
      <c r="D41" t="s">
        <v>9</v>
      </c>
      <c r="E41" s="1">
        <v>44519</v>
      </c>
      <c r="F41">
        <v>2021</v>
      </c>
      <c r="G41">
        <v>11</v>
      </c>
      <c r="H41">
        <v>310</v>
      </c>
      <c r="I41" t="s">
        <v>1</v>
      </c>
      <c r="J41" t="s">
        <v>11</v>
      </c>
      <c r="K41" s="4">
        <v>45000</v>
      </c>
      <c r="L41" s="4">
        <v>42435</v>
      </c>
      <c r="M41" s="4">
        <f>K41-N41-O41</f>
        <v>36000</v>
      </c>
      <c r="N41" s="4">
        <v>2565</v>
      </c>
      <c r="O41" s="4">
        <v>6435</v>
      </c>
      <c r="P41">
        <v>101</v>
      </c>
      <c r="Q41">
        <v>25</v>
      </c>
      <c r="R41" s="12" t="s">
        <v>60</v>
      </c>
      <c r="S41">
        <v>3152</v>
      </c>
    </row>
    <row r="42" spans="1:19" ht="15">
      <c r="A42" s="5"/>
      <c r="B42" s="5"/>
      <c r="C42" s="5"/>
      <c r="D42" s="5" t="s">
        <v>9</v>
      </c>
      <c r="E42" s="5"/>
      <c r="F42" s="5"/>
      <c r="G42" s="5"/>
      <c r="H42" s="5"/>
      <c r="I42" s="5"/>
      <c r="J42" s="5"/>
      <c r="K42" s="6">
        <f>SUM(K38:K41)</f>
        <v>467500</v>
      </c>
      <c r="L42" s="6">
        <f>SUM(L38:L41)</f>
        <v>441275</v>
      </c>
      <c r="M42" s="6">
        <f>SUM(M38:M41)</f>
        <v>374000</v>
      </c>
      <c r="N42" s="6">
        <f>SUM(N38:N41)</f>
        <v>26225</v>
      </c>
      <c r="O42" s="6">
        <f>SUM(O38:O41)</f>
        <v>67275</v>
      </c>
      <c r="P42" s="5"/>
      <c r="Q42" s="5"/>
      <c r="R42" s="13"/>
      <c r="S42" s="5"/>
    </row>
    <row r="43" spans="1:19" ht="15">
      <c r="A43">
        <v>21298</v>
      </c>
      <c r="B43">
        <v>1115</v>
      </c>
      <c r="C43" t="s">
        <v>65</v>
      </c>
      <c r="D43" t="s">
        <v>13</v>
      </c>
      <c r="E43" s="1">
        <v>44804</v>
      </c>
      <c r="F43">
        <v>2022</v>
      </c>
      <c r="G43">
        <v>8</v>
      </c>
      <c r="H43">
        <v>310</v>
      </c>
      <c r="I43" t="s">
        <v>1</v>
      </c>
      <c r="K43" s="17">
        <v>2138</v>
      </c>
      <c r="L43" s="17">
        <v>2018.27</v>
      </c>
      <c r="M43" s="4">
        <f>K43-N43-O43</f>
        <v>1710.4</v>
      </c>
      <c r="N43" s="17">
        <v>119.73</v>
      </c>
      <c r="O43" s="17">
        <v>307.87</v>
      </c>
      <c r="P43">
        <v>101</v>
      </c>
      <c r="Q43">
        <v>25</v>
      </c>
      <c r="R43" s="12" t="s">
        <v>60</v>
      </c>
      <c r="S43">
        <v>3338</v>
      </c>
    </row>
    <row r="44" spans="1:19" ht="15">
      <c r="A44">
        <v>21281</v>
      </c>
      <c r="B44">
        <v>1115</v>
      </c>
      <c r="C44" t="s">
        <v>65</v>
      </c>
      <c r="D44" t="s">
        <v>13</v>
      </c>
      <c r="E44" s="1">
        <v>44752</v>
      </c>
      <c r="F44">
        <v>2022</v>
      </c>
      <c r="G44">
        <v>7</v>
      </c>
      <c r="H44">
        <v>310</v>
      </c>
      <c r="I44" t="s">
        <v>1</v>
      </c>
      <c r="K44" s="4">
        <v>8988</v>
      </c>
      <c r="L44" s="4">
        <v>8484.67</v>
      </c>
      <c r="M44" s="4">
        <f>K44-N44-O44</f>
        <v>7190.4</v>
      </c>
      <c r="N44" s="4">
        <v>503.33</v>
      </c>
      <c r="O44" s="4">
        <v>1294.27</v>
      </c>
      <c r="P44">
        <v>101</v>
      </c>
      <c r="Q44">
        <v>25</v>
      </c>
      <c r="R44" s="12" t="s">
        <v>60</v>
      </c>
      <c r="S44">
        <v>3309</v>
      </c>
    </row>
    <row r="45" spans="1:19" ht="15">
      <c r="A45">
        <v>21244</v>
      </c>
      <c r="B45">
        <v>1115</v>
      </c>
      <c r="C45" t="s">
        <v>65</v>
      </c>
      <c r="D45" t="s">
        <v>13</v>
      </c>
      <c r="E45" s="1">
        <v>44708</v>
      </c>
      <c r="F45">
        <v>2022</v>
      </c>
      <c r="G45">
        <v>5</v>
      </c>
      <c r="H45">
        <v>310</v>
      </c>
      <c r="I45" t="s">
        <v>1</v>
      </c>
      <c r="K45" s="4">
        <v>26203</v>
      </c>
      <c r="L45" s="4">
        <v>24735.63</v>
      </c>
      <c r="M45" s="4">
        <f>K45-N45-O45</f>
        <v>20962.4</v>
      </c>
      <c r="N45" s="4">
        <v>1467.37</v>
      </c>
      <c r="O45" s="4">
        <v>3773.23</v>
      </c>
      <c r="P45">
        <v>101</v>
      </c>
      <c r="Q45">
        <v>25</v>
      </c>
      <c r="R45" s="12" t="s">
        <v>60</v>
      </c>
      <c r="S45">
        <v>3269</v>
      </c>
    </row>
    <row r="46" spans="1:19" ht="15">
      <c r="A46" s="5"/>
      <c r="B46" s="5"/>
      <c r="C46" s="5"/>
      <c r="D46" s="5" t="s">
        <v>13</v>
      </c>
      <c r="E46" s="5"/>
      <c r="F46" s="5"/>
      <c r="G46" s="5"/>
      <c r="H46" s="5"/>
      <c r="I46" s="5"/>
      <c r="J46" s="5"/>
      <c r="K46" s="6">
        <f>SUM(K43:K45)</f>
        <v>37329</v>
      </c>
      <c r="L46" s="6">
        <f>SUM(L43:L45)</f>
        <v>35238.57</v>
      </c>
      <c r="M46" s="6">
        <f>SUM(M43:M45)</f>
        <v>29863.2</v>
      </c>
      <c r="N46" s="6">
        <f>SUM(N43:N45)</f>
        <v>2090.43</v>
      </c>
      <c r="O46" s="6">
        <f>SUM(O43:O45)</f>
        <v>5375.37</v>
      </c>
      <c r="P46" s="5"/>
      <c r="Q46" s="5"/>
      <c r="R46" s="13"/>
      <c r="S46" s="5"/>
    </row>
    <row r="47" spans="1:19" ht="15">
      <c r="A47">
        <v>21307</v>
      </c>
      <c r="B47">
        <v>1115</v>
      </c>
      <c r="C47" t="s">
        <v>65</v>
      </c>
      <c r="D47" t="s">
        <v>14</v>
      </c>
      <c r="E47" s="1">
        <v>44810</v>
      </c>
      <c r="F47">
        <v>2022</v>
      </c>
      <c r="G47">
        <v>9</v>
      </c>
      <c r="H47">
        <v>310</v>
      </c>
      <c r="I47" t="s">
        <v>1</v>
      </c>
      <c r="K47" s="4">
        <v>40955</v>
      </c>
      <c r="L47" s="4">
        <v>38661.52</v>
      </c>
      <c r="M47" s="4">
        <f>K47-N47-O47</f>
        <v>32763.999999999996</v>
      </c>
      <c r="N47" s="4">
        <v>2293.48</v>
      </c>
      <c r="O47" s="4">
        <v>5897.52</v>
      </c>
      <c r="P47">
        <v>101</v>
      </c>
      <c r="Q47">
        <v>25</v>
      </c>
      <c r="R47" s="12" t="s">
        <v>60</v>
      </c>
      <c r="S47">
        <v>3350</v>
      </c>
    </row>
    <row r="48" spans="1:19" ht="15">
      <c r="A48" s="5"/>
      <c r="B48" s="5"/>
      <c r="C48" s="5"/>
      <c r="D48" s="5" t="s">
        <v>14</v>
      </c>
      <c r="E48" s="5"/>
      <c r="F48" s="5"/>
      <c r="G48" s="5"/>
      <c r="H48" s="5"/>
      <c r="I48" s="5"/>
      <c r="J48" s="5"/>
      <c r="K48" s="6">
        <f>SUM(K47)</f>
        <v>40955</v>
      </c>
      <c r="L48" s="6">
        <f>SUM(L47)</f>
        <v>38661.52</v>
      </c>
      <c r="M48" s="6">
        <f>SUM(M47)</f>
        <v>32763.999999999996</v>
      </c>
      <c r="N48" s="6">
        <f>SUM(N47)</f>
        <v>2293.48</v>
      </c>
      <c r="O48" s="6">
        <f>SUM(O47)</f>
        <v>5897.52</v>
      </c>
      <c r="P48" s="5"/>
      <c r="Q48" s="5"/>
      <c r="R48" s="13"/>
      <c r="S48" s="5"/>
    </row>
    <row r="49" spans="1:19" ht="15">
      <c r="A49">
        <v>21363</v>
      </c>
      <c r="B49">
        <v>1115</v>
      </c>
      <c r="C49" t="s">
        <v>65</v>
      </c>
      <c r="D49" t="s">
        <v>15</v>
      </c>
      <c r="E49" s="1">
        <v>44858</v>
      </c>
      <c r="F49">
        <v>2022</v>
      </c>
      <c r="G49">
        <v>10</v>
      </c>
      <c r="H49">
        <v>310</v>
      </c>
      <c r="I49" t="s">
        <v>1</v>
      </c>
      <c r="J49" t="s">
        <v>16</v>
      </c>
      <c r="K49" s="17">
        <v>21195</v>
      </c>
      <c r="L49" s="17">
        <v>20008.08</v>
      </c>
      <c r="M49" s="4">
        <f>K49-N49-O49</f>
        <v>16956</v>
      </c>
      <c r="N49" s="17">
        <v>1186.92</v>
      </c>
      <c r="O49" s="17">
        <v>3052.08</v>
      </c>
      <c r="P49">
        <v>101</v>
      </c>
      <c r="Q49">
        <v>25</v>
      </c>
      <c r="R49" s="12" t="s">
        <v>60</v>
      </c>
      <c r="S49">
        <v>3411</v>
      </c>
    </row>
    <row r="50" spans="1:19" ht="15">
      <c r="A50" s="5"/>
      <c r="B50" s="5"/>
      <c r="C50" s="5"/>
      <c r="D50" s="5" t="s">
        <v>15</v>
      </c>
      <c r="E50" s="5"/>
      <c r="F50" s="5"/>
      <c r="G50" s="5"/>
      <c r="H50" s="5"/>
      <c r="I50" s="5"/>
      <c r="J50" s="5"/>
      <c r="K50" s="6">
        <f>SUM(K49)</f>
        <v>21195</v>
      </c>
      <c r="L50" s="6">
        <f>SUM(L49)</f>
        <v>20008.08</v>
      </c>
      <c r="M50" s="6">
        <f>SUM(M49)</f>
        <v>16956</v>
      </c>
      <c r="N50" s="6">
        <f>SUM(N49)</f>
        <v>1186.92</v>
      </c>
      <c r="O50" s="6">
        <f>SUM(O49)</f>
        <v>3052.08</v>
      </c>
      <c r="P50" s="5"/>
      <c r="Q50" s="5"/>
      <c r="R50" s="13"/>
      <c r="S50" s="5"/>
    </row>
    <row r="51" spans="1:19" ht="15">
      <c r="A51">
        <v>21310</v>
      </c>
      <c r="B51">
        <v>1115</v>
      </c>
      <c r="C51" t="s">
        <v>65</v>
      </c>
      <c r="D51" t="s">
        <v>17</v>
      </c>
      <c r="E51" s="1">
        <v>44816</v>
      </c>
      <c r="F51">
        <v>2022</v>
      </c>
      <c r="G51">
        <v>9</v>
      </c>
      <c r="H51">
        <v>310</v>
      </c>
      <c r="I51" t="s">
        <v>1</v>
      </c>
      <c r="K51" s="4">
        <v>10038</v>
      </c>
      <c r="L51" s="4">
        <v>9475.87</v>
      </c>
      <c r="M51" s="4">
        <f>K51-N51-O51</f>
        <v>8030.400000000001</v>
      </c>
      <c r="N51" s="4">
        <v>562.13</v>
      </c>
      <c r="O51" s="4">
        <v>1445.47</v>
      </c>
      <c r="P51">
        <v>101</v>
      </c>
      <c r="Q51">
        <v>25</v>
      </c>
      <c r="R51" s="12" t="s">
        <v>60</v>
      </c>
      <c r="S51">
        <v>3353</v>
      </c>
    </row>
    <row r="52" spans="1:19" ht="15">
      <c r="A52" s="5"/>
      <c r="B52" s="5"/>
      <c r="C52" s="5"/>
      <c r="D52" s="5" t="s">
        <v>17</v>
      </c>
      <c r="E52" s="5"/>
      <c r="F52" s="5"/>
      <c r="G52" s="5"/>
      <c r="H52" s="5"/>
      <c r="I52" s="5"/>
      <c r="J52" s="5"/>
      <c r="K52" s="6">
        <f>SUM(K51)</f>
        <v>10038</v>
      </c>
      <c r="L52" s="6">
        <f>SUM(L51)</f>
        <v>9475.87</v>
      </c>
      <c r="M52" s="6">
        <f>SUM(M51)</f>
        <v>8030.400000000001</v>
      </c>
      <c r="N52" s="6">
        <f>SUM(N51)</f>
        <v>562.13</v>
      </c>
      <c r="O52" s="6">
        <f>SUM(O51)</f>
        <v>1445.47</v>
      </c>
      <c r="P52" s="5"/>
      <c r="Q52" s="5"/>
      <c r="R52" s="13"/>
      <c r="S52" s="5"/>
    </row>
    <row r="53" spans="1:19" ht="15">
      <c r="A53">
        <v>20964</v>
      </c>
      <c r="B53">
        <v>1115</v>
      </c>
      <c r="C53" t="s">
        <v>65</v>
      </c>
      <c r="D53" t="s">
        <v>18</v>
      </c>
      <c r="E53" s="1">
        <v>44363</v>
      </c>
      <c r="F53">
        <v>2021</v>
      </c>
      <c r="G53">
        <v>6</v>
      </c>
      <c r="H53">
        <v>310</v>
      </c>
      <c r="I53" t="s">
        <v>1</v>
      </c>
      <c r="J53" t="s">
        <v>19</v>
      </c>
      <c r="K53" s="4">
        <v>17940</v>
      </c>
      <c r="L53" s="4">
        <v>17940</v>
      </c>
      <c r="M53" s="4">
        <f>K53-N53-O53</f>
        <v>17940</v>
      </c>
      <c r="N53" s="4">
        <v>0</v>
      </c>
      <c r="O53" s="4">
        <v>0</v>
      </c>
      <c r="P53">
        <v>0</v>
      </c>
      <c r="Q53">
        <v>0</v>
      </c>
      <c r="R53" s="12" t="s">
        <v>60</v>
      </c>
      <c r="S53">
        <v>2848</v>
      </c>
    </row>
    <row r="54" spans="1:19" ht="15">
      <c r="A54" s="5"/>
      <c r="B54" s="5"/>
      <c r="C54" s="5"/>
      <c r="D54" s="5" t="s">
        <v>18</v>
      </c>
      <c r="E54" s="5"/>
      <c r="F54" s="5"/>
      <c r="G54" s="5"/>
      <c r="H54" s="5"/>
      <c r="I54" s="5"/>
      <c r="J54" s="5"/>
      <c r="K54" s="6">
        <f>SUM(K53)</f>
        <v>17940</v>
      </c>
      <c r="L54" s="6">
        <f>SUM(L53)</f>
        <v>17940</v>
      </c>
      <c r="M54" s="6">
        <f>SUM(M53)</f>
        <v>17940</v>
      </c>
      <c r="N54" s="6">
        <f>SUM(N53)</f>
        <v>0</v>
      </c>
      <c r="O54" s="6">
        <f>SUM(O53)</f>
        <v>0</v>
      </c>
      <c r="P54" s="5"/>
      <c r="Q54" s="5"/>
      <c r="R54" s="13"/>
      <c r="S54" s="5"/>
    </row>
    <row r="55" spans="1:19" ht="15">
      <c r="A55">
        <v>21392</v>
      </c>
      <c r="B55">
        <v>1115</v>
      </c>
      <c r="C55" t="s">
        <v>65</v>
      </c>
      <c r="D55" t="s">
        <v>20</v>
      </c>
      <c r="E55" s="1">
        <v>44865</v>
      </c>
      <c r="F55">
        <v>2022</v>
      </c>
      <c r="G55">
        <v>10</v>
      </c>
      <c r="H55">
        <v>310</v>
      </c>
      <c r="I55" t="s">
        <v>1</v>
      </c>
      <c r="K55" s="17">
        <v>344592.09</v>
      </c>
      <c r="L55" s="17">
        <v>325294.93</v>
      </c>
      <c r="M55" s="4">
        <f>K55-N55-O55</f>
        <v>275673.67000000004</v>
      </c>
      <c r="N55" s="17">
        <v>19297.16</v>
      </c>
      <c r="O55" s="17">
        <v>49621.26</v>
      </c>
      <c r="P55">
        <v>101</v>
      </c>
      <c r="Q55">
        <v>25</v>
      </c>
      <c r="R55" s="12" t="s">
        <v>60</v>
      </c>
      <c r="S55">
        <v>3442</v>
      </c>
    </row>
    <row r="56" spans="1:19" ht="15">
      <c r="A56">
        <v>21257</v>
      </c>
      <c r="B56">
        <v>1115</v>
      </c>
      <c r="C56" t="s">
        <v>65</v>
      </c>
      <c r="D56" t="s">
        <v>20</v>
      </c>
      <c r="E56" s="1">
        <v>44712</v>
      </c>
      <c r="F56">
        <v>2022</v>
      </c>
      <c r="G56">
        <v>5</v>
      </c>
      <c r="H56">
        <v>310</v>
      </c>
      <c r="I56" t="s">
        <v>1</v>
      </c>
      <c r="K56" s="4">
        <v>111314.29</v>
      </c>
      <c r="L56" s="4">
        <v>105080.69</v>
      </c>
      <c r="M56" s="4">
        <f>K56-N56-O56</f>
        <v>89051.43</v>
      </c>
      <c r="N56" s="4">
        <v>6233.6</v>
      </c>
      <c r="O56" s="4">
        <v>16029.26</v>
      </c>
      <c r="P56">
        <v>101</v>
      </c>
      <c r="Q56">
        <v>25</v>
      </c>
      <c r="R56" s="12" t="s">
        <v>60</v>
      </c>
      <c r="S56">
        <v>3284</v>
      </c>
    </row>
    <row r="57" spans="1:19" ht="15">
      <c r="A57">
        <v>21216</v>
      </c>
      <c r="B57">
        <v>1115</v>
      </c>
      <c r="C57" t="s">
        <v>65</v>
      </c>
      <c r="D57" t="s">
        <v>20</v>
      </c>
      <c r="E57" s="1">
        <v>44676</v>
      </c>
      <c r="F57">
        <v>2022</v>
      </c>
      <c r="G57">
        <v>4</v>
      </c>
      <c r="H57">
        <v>310</v>
      </c>
      <c r="I57" t="s">
        <v>1</v>
      </c>
      <c r="K57" s="4">
        <v>303258.31</v>
      </c>
      <c r="L57" s="4">
        <v>286275.84</v>
      </c>
      <c r="M57" s="4">
        <f>K57-N57-O57</f>
        <v>242606.64999999997</v>
      </c>
      <c r="N57" s="4">
        <v>16982.47</v>
      </c>
      <c r="O57" s="4">
        <v>43669.19</v>
      </c>
      <c r="P57">
        <v>101</v>
      </c>
      <c r="Q57">
        <v>25</v>
      </c>
      <c r="R57" s="12" t="s">
        <v>60</v>
      </c>
      <c r="S57">
        <v>3233</v>
      </c>
    </row>
    <row r="58" spans="1:19" ht="15">
      <c r="A58" s="5"/>
      <c r="B58" s="5"/>
      <c r="C58" s="5"/>
      <c r="D58" s="5" t="s">
        <v>20</v>
      </c>
      <c r="E58" s="5"/>
      <c r="F58" s="5"/>
      <c r="G58" s="5"/>
      <c r="H58" s="5"/>
      <c r="I58" s="5"/>
      <c r="J58" s="5"/>
      <c r="K58" s="6">
        <f>SUM(K55:K57)</f>
        <v>759164.69</v>
      </c>
      <c r="L58" s="6">
        <f>SUM(L55:L57)</f>
        <v>716651.46</v>
      </c>
      <c r="M58" s="6">
        <f>SUM(M55:M57)</f>
        <v>607331.75</v>
      </c>
      <c r="N58" s="6">
        <f>SUM(N55:N57)</f>
        <v>42513.23</v>
      </c>
      <c r="O58" s="6">
        <f>SUM(O55:O57)</f>
        <v>109319.71</v>
      </c>
      <c r="P58" s="5"/>
      <c r="Q58" s="5"/>
      <c r="R58" s="13"/>
      <c r="S58" s="5"/>
    </row>
    <row r="59" spans="1:19" ht="15">
      <c r="A59">
        <v>21369</v>
      </c>
      <c r="B59">
        <v>1115</v>
      </c>
      <c r="C59" t="s">
        <v>65</v>
      </c>
      <c r="D59" t="s">
        <v>21</v>
      </c>
      <c r="E59" s="1">
        <v>44865</v>
      </c>
      <c r="F59">
        <v>2022</v>
      </c>
      <c r="G59">
        <v>10</v>
      </c>
      <c r="H59">
        <v>310</v>
      </c>
      <c r="I59" t="s">
        <v>1</v>
      </c>
      <c r="J59" t="s">
        <v>66</v>
      </c>
      <c r="K59" s="17">
        <v>15572.66</v>
      </c>
      <c r="L59" s="17">
        <v>14700.59</v>
      </c>
      <c r="M59" s="4">
        <f>K59-N59-O59</f>
        <v>12458.130000000001</v>
      </c>
      <c r="N59" s="17">
        <v>872.07</v>
      </c>
      <c r="O59" s="17">
        <v>2242.46</v>
      </c>
      <c r="P59">
        <v>101</v>
      </c>
      <c r="Q59">
        <v>25</v>
      </c>
      <c r="R59" s="12" t="s">
        <v>60</v>
      </c>
      <c r="S59">
        <v>3417</v>
      </c>
    </row>
    <row r="60" spans="1:19" ht="15">
      <c r="A60" s="5"/>
      <c r="B60" s="5"/>
      <c r="C60" s="5"/>
      <c r="D60" s="5" t="s">
        <v>21</v>
      </c>
      <c r="E60" s="5"/>
      <c r="F60" s="5"/>
      <c r="G60" s="5"/>
      <c r="H60" s="5"/>
      <c r="I60" s="5"/>
      <c r="J60" s="5"/>
      <c r="K60" s="6">
        <f>SUM(K59)</f>
        <v>15572.66</v>
      </c>
      <c r="L60" s="6">
        <f>SUM(L59)</f>
        <v>14700.59</v>
      </c>
      <c r="M60" s="6">
        <f>SUM(M59)</f>
        <v>12458.130000000001</v>
      </c>
      <c r="N60" s="6">
        <f>SUM(N59)</f>
        <v>872.07</v>
      </c>
      <c r="O60" s="6">
        <f>SUM(O59)</f>
        <v>2242.46</v>
      </c>
      <c r="P60" s="5"/>
      <c r="Q60" s="5"/>
      <c r="R60" s="13"/>
      <c r="S60" s="5"/>
    </row>
    <row r="61" spans="1:19" ht="15">
      <c r="A61">
        <v>30042</v>
      </c>
      <c r="B61">
        <v>1115</v>
      </c>
      <c r="C61" t="s">
        <v>65</v>
      </c>
      <c r="D61" t="s">
        <v>22</v>
      </c>
      <c r="E61" s="1">
        <v>44874</v>
      </c>
      <c r="F61">
        <v>2022</v>
      </c>
      <c r="G61">
        <v>11</v>
      </c>
      <c r="H61">
        <v>316</v>
      </c>
      <c r="I61" t="s">
        <v>7</v>
      </c>
      <c r="J61" t="s">
        <v>23</v>
      </c>
      <c r="K61" s="4">
        <v>-60455</v>
      </c>
      <c r="L61" s="4">
        <v>-57069.52</v>
      </c>
      <c r="M61" s="4">
        <f>K61-N61-O61</f>
        <v>-48364</v>
      </c>
      <c r="N61" s="4">
        <v>-3385.48</v>
      </c>
      <c r="O61" s="4">
        <v>-8705.52</v>
      </c>
      <c r="P61">
        <v>101</v>
      </c>
      <c r="Q61">
        <v>25</v>
      </c>
      <c r="R61" s="12" t="s">
        <v>60</v>
      </c>
      <c r="S61">
        <v>3439</v>
      </c>
    </row>
    <row r="62" spans="1:19" ht="15">
      <c r="A62">
        <v>21390</v>
      </c>
      <c r="B62">
        <v>1115</v>
      </c>
      <c r="C62" t="s">
        <v>65</v>
      </c>
      <c r="D62" t="s">
        <v>22</v>
      </c>
      <c r="E62" s="1">
        <v>44874</v>
      </c>
      <c r="F62">
        <v>2022</v>
      </c>
      <c r="G62">
        <v>11</v>
      </c>
      <c r="H62">
        <v>310</v>
      </c>
      <c r="I62" t="s">
        <v>1</v>
      </c>
      <c r="J62" t="s">
        <v>24</v>
      </c>
      <c r="K62" s="4">
        <v>100000</v>
      </c>
      <c r="L62" s="4">
        <v>94400</v>
      </c>
      <c r="M62" s="4">
        <f>K62-N62-O62</f>
        <v>80000</v>
      </c>
      <c r="N62" s="4">
        <v>5600</v>
      </c>
      <c r="O62" s="4">
        <v>14400</v>
      </c>
      <c r="P62">
        <v>101</v>
      </c>
      <c r="Q62">
        <v>25</v>
      </c>
      <c r="R62" s="12" t="s">
        <v>60</v>
      </c>
      <c r="S62">
        <v>3440</v>
      </c>
    </row>
    <row r="63" spans="1:19" ht="15">
      <c r="A63">
        <v>21387</v>
      </c>
      <c r="B63">
        <v>1115</v>
      </c>
      <c r="C63" t="s">
        <v>65</v>
      </c>
      <c r="D63" t="s">
        <v>22</v>
      </c>
      <c r="E63" s="1">
        <v>44872</v>
      </c>
      <c r="F63">
        <v>2022</v>
      </c>
      <c r="G63">
        <v>11</v>
      </c>
      <c r="H63">
        <v>310</v>
      </c>
      <c r="I63" t="s">
        <v>1</v>
      </c>
      <c r="J63" t="s">
        <v>25</v>
      </c>
      <c r="K63" s="4">
        <v>60455</v>
      </c>
      <c r="L63" s="4">
        <v>57069.52</v>
      </c>
      <c r="M63" s="4">
        <f>K63-N63-O63</f>
        <v>48364</v>
      </c>
      <c r="N63" s="4">
        <v>3385.48</v>
      </c>
      <c r="O63" s="4">
        <v>8705.52</v>
      </c>
      <c r="P63">
        <v>101</v>
      </c>
      <c r="Q63">
        <v>25</v>
      </c>
      <c r="R63" s="12" t="s">
        <v>60</v>
      </c>
      <c r="S63">
        <v>3437</v>
      </c>
    </row>
    <row r="64" spans="1:19" ht="15">
      <c r="A64" s="5"/>
      <c r="B64" s="5"/>
      <c r="C64" s="5"/>
      <c r="D64" s="5" t="s">
        <v>22</v>
      </c>
      <c r="E64" s="5"/>
      <c r="F64" s="5"/>
      <c r="G64" s="5"/>
      <c r="H64" s="5"/>
      <c r="I64" s="5"/>
      <c r="J64" s="5"/>
      <c r="K64" s="6">
        <f>SUM(K61:K63)</f>
        <v>100000</v>
      </c>
      <c r="L64" s="6">
        <f>SUM(L61:L63)</f>
        <v>94400</v>
      </c>
      <c r="M64" s="6">
        <f>SUM(M61:M63)</f>
        <v>80000</v>
      </c>
      <c r="N64" s="6">
        <f>SUM(N61:N63)</f>
        <v>5600</v>
      </c>
      <c r="O64" s="6">
        <f>SUM(O61:O63)</f>
        <v>14400</v>
      </c>
      <c r="P64" s="5"/>
      <c r="Q64" s="5"/>
      <c r="R64" s="13"/>
      <c r="S64" s="5"/>
    </row>
    <row r="65" spans="1:19" ht="15">
      <c r="A65">
        <v>21250</v>
      </c>
      <c r="B65">
        <v>1115</v>
      </c>
      <c r="C65" t="s">
        <v>65</v>
      </c>
      <c r="D65" t="s">
        <v>26</v>
      </c>
      <c r="E65" s="1">
        <v>44712</v>
      </c>
      <c r="F65">
        <v>2022</v>
      </c>
      <c r="G65">
        <v>5</v>
      </c>
      <c r="H65">
        <v>310</v>
      </c>
      <c r="I65" t="s">
        <v>1</v>
      </c>
      <c r="K65" s="17">
        <v>27531.93</v>
      </c>
      <c r="L65" s="17">
        <v>25990.14</v>
      </c>
      <c r="M65" s="4">
        <f>K65-N65-O65</f>
        <v>22025.54</v>
      </c>
      <c r="N65" s="17">
        <v>1541.79</v>
      </c>
      <c r="O65" s="17">
        <v>3964.6</v>
      </c>
      <c r="P65">
        <v>101</v>
      </c>
      <c r="Q65">
        <v>25</v>
      </c>
      <c r="R65" s="12" t="s">
        <v>60</v>
      </c>
      <c r="S65">
        <v>3276</v>
      </c>
    </row>
    <row r="66" spans="1:19" ht="15">
      <c r="A66">
        <v>21235</v>
      </c>
      <c r="B66">
        <v>1115</v>
      </c>
      <c r="C66" t="s">
        <v>65</v>
      </c>
      <c r="D66" t="s">
        <v>26</v>
      </c>
      <c r="E66" s="1">
        <v>44692</v>
      </c>
      <c r="F66">
        <v>2022</v>
      </c>
      <c r="G66">
        <v>5</v>
      </c>
      <c r="H66">
        <v>310</v>
      </c>
      <c r="I66" t="s">
        <v>1</v>
      </c>
      <c r="K66" s="4">
        <v>11417</v>
      </c>
      <c r="L66" s="4">
        <v>10777.65</v>
      </c>
      <c r="M66" s="4">
        <f>K66-N66-O66</f>
        <v>9133.6</v>
      </c>
      <c r="N66" s="4">
        <v>639.35</v>
      </c>
      <c r="O66" s="4">
        <v>1644.05</v>
      </c>
      <c r="P66">
        <v>101</v>
      </c>
      <c r="Q66">
        <v>25</v>
      </c>
      <c r="R66" s="12" t="s">
        <v>60</v>
      </c>
      <c r="S66">
        <v>3251</v>
      </c>
    </row>
    <row r="67" spans="1:19" ht="15">
      <c r="A67" s="5"/>
      <c r="B67" s="5"/>
      <c r="C67" s="5"/>
      <c r="D67" s="5" t="s">
        <v>26</v>
      </c>
      <c r="E67" s="5"/>
      <c r="F67" s="5"/>
      <c r="G67" s="5"/>
      <c r="H67" s="5"/>
      <c r="I67" s="5"/>
      <c r="J67" s="5"/>
      <c r="K67" s="6">
        <f>SUM(K65:K66)</f>
        <v>38948.93</v>
      </c>
      <c r="L67" s="6">
        <f>SUM(L65:L66)</f>
        <v>36767.79</v>
      </c>
      <c r="M67" s="6">
        <f>SUM(M65:M66)</f>
        <v>31159.14</v>
      </c>
      <c r="N67" s="6">
        <f>SUM(N65:N66)</f>
        <v>2181.14</v>
      </c>
      <c r="O67" s="6">
        <f>SUM(O65:O66)</f>
        <v>5608.65</v>
      </c>
      <c r="P67" s="5"/>
      <c r="Q67" s="5"/>
      <c r="R67" s="13"/>
      <c r="S67" s="5"/>
    </row>
    <row r="68" spans="1:19" ht="15">
      <c r="A68">
        <v>30038</v>
      </c>
      <c r="B68">
        <v>1115</v>
      </c>
      <c r="C68" t="s">
        <v>65</v>
      </c>
      <c r="D68" t="s">
        <v>27</v>
      </c>
      <c r="E68" s="1">
        <v>44816</v>
      </c>
      <c r="F68">
        <v>2022</v>
      </c>
      <c r="G68">
        <v>9</v>
      </c>
      <c r="H68">
        <v>316</v>
      </c>
      <c r="I68" t="s">
        <v>7</v>
      </c>
      <c r="K68" s="17">
        <v>-1480</v>
      </c>
      <c r="L68" s="17">
        <v>-1397.12</v>
      </c>
      <c r="M68" s="4">
        <f>K68-N68-O68</f>
        <v>-1184</v>
      </c>
      <c r="N68" s="17">
        <v>-82.88</v>
      </c>
      <c r="O68" s="17">
        <v>-213.12</v>
      </c>
      <c r="P68">
        <v>101</v>
      </c>
      <c r="Q68">
        <v>25</v>
      </c>
      <c r="R68" s="12" t="s">
        <v>60</v>
      </c>
      <c r="S68">
        <v>3358</v>
      </c>
    </row>
    <row r="69" spans="1:19" ht="15">
      <c r="A69">
        <v>21314</v>
      </c>
      <c r="B69">
        <v>1115</v>
      </c>
      <c r="C69" t="s">
        <v>65</v>
      </c>
      <c r="D69" t="s">
        <v>27</v>
      </c>
      <c r="E69" s="1">
        <v>44813</v>
      </c>
      <c r="F69">
        <v>2022</v>
      </c>
      <c r="G69">
        <v>9</v>
      </c>
      <c r="H69">
        <v>310</v>
      </c>
      <c r="I69" t="s">
        <v>1</v>
      </c>
      <c r="K69" s="4">
        <v>2778</v>
      </c>
      <c r="L69" s="4">
        <v>2622.43</v>
      </c>
      <c r="M69" s="4">
        <f>K69-N69-O69</f>
        <v>2222.3999999999996</v>
      </c>
      <c r="N69" s="4">
        <v>155.57</v>
      </c>
      <c r="O69" s="4">
        <v>400.03</v>
      </c>
      <c r="P69">
        <v>101</v>
      </c>
      <c r="Q69">
        <v>25</v>
      </c>
      <c r="R69" s="12" t="s">
        <v>60</v>
      </c>
      <c r="S69">
        <v>3357</v>
      </c>
    </row>
    <row r="70" spans="1:19" ht="15">
      <c r="A70" s="5"/>
      <c r="B70" s="5"/>
      <c r="C70" s="5"/>
      <c r="D70" s="5" t="s">
        <v>27</v>
      </c>
      <c r="E70" s="5"/>
      <c r="F70" s="5"/>
      <c r="G70" s="5"/>
      <c r="H70" s="5"/>
      <c r="I70" s="5"/>
      <c r="J70" s="5"/>
      <c r="K70" s="6">
        <f>SUM(K68:K69)</f>
        <v>1298</v>
      </c>
      <c r="L70" s="6">
        <f>SUM(L68:L69)</f>
        <v>1225.31</v>
      </c>
      <c r="M70" s="6">
        <f>SUM(M68:M69)</f>
        <v>1038.3999999999996</v>
      </c>
      <c r="N70" s="6">
        <f>SUM(N68:N69)</f>
        <v>72.69</v>
      </c>
      <c r="O70" s="6">
        <f>SUM(O68:O69)</f>
        <v>186.90999999999997</v>
      </c>
      <c r="P70" s="5"/>
      <c r="Q70" s="5"/>
      <c r="R70" s="13"/>
      <c r="S70" s="5"/>
    </row>
    <row r="71" spans="1:19" ht="15">
      <c r="A71">
        <v>21182</v>
      </c>
      <c r="B71">
        <v>1115</v>
      </c>
      <c r="C71" t="s">
        <v>65</v>
      </c>
      <c r="D71" t="s">
        <v>28</v>
      </c>
      <c r="E71" s="1">
        <v>44647</v>
      </c>
      <c r="F71">
        <v>2022</v>
      </c>
      <c r="G71">
        <v>3</v>
      </c>
      <c r="H71">
        <v>310</v>
      </c>
      <c r="I71" t="s">
        <v>1</v>
      </c>
      <c r="K71" s="17">
        <v>328</v>
      </c>
      <c r="L71" s="17">
        <v>309.63</v>
      </c>
      <c r="M71" s="4">
        <f>K71-N71-O71</f>
        <v>262.4</v>
      </c>
      <c r="N71" s="17">
        <v>18.37</v>
      </c>
      <c r="O71" s="17">
        <v>47.23</v>
      </c>
      <c r="P71">
        <v>101</v>
      </c>
      <c r="Q71">
        <v>25</v>
      </c>
      <c r="R71" s="12" t="s">
        <v>60</v>
      </c>
      <c r="S71">
        <v>3187</v>
      </c>
    </row>
    <row r="72" spans="1:19" ht="15">
      <c r="A72">
        <v>21072</v>
      </c>
      <c r="B72">
        <v>1115</v>
      </c>
      <c r="C72" t="s">
        <v>65</v>
      </c>
      <c r="D72" t="s">
        <v>28</v>
      </c>
      <c r="E72" s="1">
        <v>44527</v>
      </c>
      <c r="F72">
        <v>2021</v>
      </c>
      <c r="G72">
        <v>11</v>
      </c>
      <c r="H72">
        <v>310</v>
      </c>
      <c r="I72" t="s">
        <v>1</v>
      </c>
      <c r="K72" s="4">
        <v>328</v>
      </c>
      <c r="L72" s="4">
        <v>309.3</v>
      </c>
      <c r="M72" s="4">
        <f>K72-N72-O72</f>
        <v>262.40000000000003</v>
      </c>
      <c r="N72" s="4">
        <v>18.7</v>
      </c>
      <c r="O72" s="4">
        <v>46.9</v>
      </c>
      <c r="P72">
        <v>101</v>
      </c>
      <c r="Q72">
        <v>25</v>
      </c>
      <c r="R72" s="12" t="s">
        <v>60</v>
      </c>
      <c r="S72">
        <v>3056</v>
      </c>
    </row>
    <row r="73" spans="1:19" ht="15">
      <c r="A73">
        <v>20993</v>
      </c>
      <c r="B73">
        <v>1115</v>
      </c>
      <c r="C73" t="s">
        <v>65</v>
      </c>
      <c r="D73" t="s">
        <v>28</v>
      </c>
      <c r="E73" s="1">
        <v>44437</v>
      </c>
      <c r="F73">
        <v>2021</v>
      </c>
      <c r="G73">
        <v>8</v>
      </c>
      <c r="H73">
        <v>310</v>
      </c>
      <c r="I73" t="s">
        <v>1</v>
      </c>
      <c r="K73" s="4">
        <v>41883</v>
      </c>
      <c r="L73" s="4">
        <v>39495.67</v>
      </c>
      <c r="M73" s="4">
        <f>K73-N73-O73</f>
        <v>33506.399999999994</v>
      </c>
      <c r="N73" s="4">
        <v>2387.33</v>
      </c>
      <c r="O73" s="4">
        <v>5989.27</v>
      </c>
      <c r="P73">
        <v>101</v>
      </c>
      <c r="Q73">
        <v>25</v>
      </c>
      <c r="R73" s="12" t="s">
        <v>60</v>
      </c>
      <c r="S73">
        <v>2900</v>
      </c>
    </row>
    <row r="74" spans="1:19" ht="15">
      <c r="A74" s="5"/>
      <c r="B74" s="5"/>
      <c r="C74" s="5"/>
      <c r="D74" s="5" t="s">
        <v>28</v>
      </c>
      <c r="E74" s="5"/>
      <c r="F74" s="5"/>
      <c r="G74" s="5"/>
      <c r="H74" s="5"/>
      <c r="I74" s="5"/>
      <c r="J74" s="5"/>
      <c r="K74" s="6">
        <f>SUM(K71:K73)</f>
        <v>42539</v>
      </c>
      <c r="L74" s="6">
        <f>SUM(L71:L73)</f>
        <v>40114.6</v>
      </c>
      <c r="M74" s="6">
        <f>SUM(M71:M73)</f>
        <v>34031.2</v>
      </c>
      <c r="N74" s="6">
        <f>SUM(N71:N73)</f>
        <v>2424.4</v>
      </c>
      <c r="O74" s="6">
        <f>SUM(O71:O73)</f>
        <v>6083.400000000001</v>
      </c>
      <c r="P74" s="5"/>
      <c r="Q74" s="5"/>
      <c r="R74" s="13"/>
      <c r="S74" s="5"/>
    </row>
    <row r="75" spans="1:19" ht="15">
      <c r="A75">
        <v>21205</v>
      </c>
      <c r="B75">
        <v>1115</v>
      </c>
      <c r="C75" t="s">
        <v>65</v>
      </c>
      <c r="D75" t="s">
        <v>29</v>
      </c>
      <c r="E75" s="1">
        <v>44663</v>
      </c>
      <c r="F75">
        <v>2022</v>
      </c>
      <c r="G75">
        <v>4</v>
      </c>
      <c r="H75">
        <v>310</v>
      </c>
      <c r="I75" t="s">
        <v>1</v>
      </c>
      <c r="J75" t="s">
        <v>30</v>
      </c>
      <c r="K75" s="17">
        <v>500</v>
      </c>
      <c r="L75" s="17">
        <v>472</v>
      </c>
      <c r="M75" s="4">
        <f>K75-N75-O75</f>
        <v>400</v>
      </c>
      <c r="N75" s="17">
        <v>28</v>
      </c>
      <c r="O75" s="17">
        <v>72</v>
      </c>
      <c r="P75">
        <v>101</v>
      </c>
      <c r="Q75">
        <v>25</v>
      </c>
      <c r="R75" s="12" t="s">
        <v>60</v>
      </c>
      <c r="S75">
        <v>3219</v>
      </c>
    </row>
    <row r="76" spans="1:19" ht="15">
      <c r="A76" s="5"/>
      <c r="B76" s="5"/>
      <c r="C76" s="5"/>
      <c r="D76" s="5" t="s">
        <v>29</v>
      </c>
      <c r="E76" s="5"/>
      <c r="F76" s="5"/>
      <c r="G76" s="5"/>
      <c r="H76" s="5"/>
      <c r="I76" s="5"/>
      <c r="J76" s="5"/>
      <c r="K76" s="6">
        <f>SUM(K75)</f>
        <v>500</v>
      </c>
      <c r="L76" s="6">
        <f>SUM(L75)</f>
        <v>472</v>
      </c>
      <c r="M76" s="6">
        <f>SUM(M75)</f>
        <v>400</v>
      </c>
      <c r="N76" s="6">
        <f>SUM(N75)</f>
        <v>28</v>
      </c>
      <c r="O76" s="6">
        <f>SUM(O75)</f>
        <v>72</v>
      </c>
      <c r="P76" s="5"/>
      <c r="Q76" s="5"/>
      <c r="R76" s="13"/>
      <c r="S76" s="5"/>
    </row>
    <row r="77" spans="1:19" ht="15">
      <c r="A77">
        <v>21362</v>
      </c>
      <c r="B77">
        <v>1115</v>
      </c>
      <c r="C77" t="s">
        <v>65</v>
      </c>
      <c r="D77" t="s">
        <v>31</v>
      </c>
      <c r="E77" s="1">
        <v>44858</v>
      </c>
      <c r="F77">
        <v>2022</v>
      </c>
      <c r="G77">
        <v>10</v>
      </c>
      <c r="H77">
        <v>310</v>
      </c>
      <c r="I77" t="s">
        <v>1</v>
      </c>
      <c r="J77" t="s">
        <v>32</v>
      </c>
      <c r="K77" s="4">
        <v>5250</v>
      </c>
      <c r="L77" s="4">
        <v>4956</v>
      </c>
      <c r="M77" s="4">
        <f>K77-N77-O77</f>
        <v>4200</v>
      </c>
      <c r="N77" s="4">
        <v>294</v>
      </c>
      <c r="O77" s="4">
        <v>756</v>
      </c>
      <c r="P77">
        <v>101</v>
      </c>
      <c r="Q77">
        <v>25</v>
      </c>
      <c r="R77" s="12" t="s">
        <v>60</v>
      </c>
      <c r="S77">
        <v>3410</v>
      </c>
    </row>
    <row r="78" spans="1:19" ht="15">
      <c r="A78" s="5"/>
      <c r="B78" s="5"/>
      <c r="C78" s="5"/>
      <c r="D78" s="5" t="s">
        <v>31</v>
      </c>
      <c r="E78" s="5"/>
      <c r="F78" s="5"/>
      <c r="G78" s="5"/>
      <c r="H78" s="5"/>
      <c r="I78" s="5"/>
      <c r="J78" s="5"/>
      <c r="K78" s="6">
        <f>SUM(K77)</f>
        <v>5250</v>
      </c>
      <c r="L78" s="6">
        <f>SUM(L77)</f>
        <v>4956</v>
      </c>
      <c r="M78" s="6">
        <f>SUM(M77)</f>
        <v>4200</v>
      </c>
      <c r="N78" s="6">
        <f>SUM(N77)</f>
        <v>294</v>
      </c>
      <c r="O78" s="6">
        <f>SUM(O77)</f>
        <v>756</v>
      </c>
      <c r="P78" s="5"/>
      <c r="Q78" s="5"/>
      <c r="R78" s="13"/>
      <c r="S78" s="5"/>
    </row>
    <row r="79" spans="1:19" ht="15">
      <c r="A79">
        <v>134</v>
      </c>
      <c r="B79">
        <v>1115</v>
      </c>
      <c r="C79" t="s">
        <v>65</v>
      </c>
      <c r="D79" t="s">
        <v>33</v>
      </c>
      <c r="E79" s="1">
        <v>44652</v>
      </c>
      <c r="F79">
        <v>2022</v>
      </c>
      <c r="G79">
        <v>4</v>
      </c>
      <c r="H79">
        <v>20</v>
      </c>
      <c r="I79" t="s">
        <v>34</v>
      </c>
      <c r="J79" t="s">
        <v>35</v>
      </c>
      <c r="K79" s="4">
        <v>114.4</v>
      </c>
      <c r="L79" s="4">
        <v>114.4</v>
      </c>
      <c r="M79" s="4">
        <f>K79-N79-O79</f>
        <v>114.4</v>
      </c>
      <c r="N79" s="4">
        <v>0</v>
      </c>
      <c r="O79" s="4">
        <v>0</v>
      </c>
      <c r="P79">
        <v>0</v>
      </c>
      <c r="Q79">
        <v>0</v>
      </c>
      <c r="R79" s="12" t="s">
        <v>60</v>
      </c>
      <c r="S79">
        <v>0</v>
      </c>
    </row>
    <row r="80" spans="1:19" ht="15">
      <c r="A80">
        <v>74</v>
      </c>
      <c r="B80">
        <v>1115</v>
      </c>
      <c r="C80" t="s">
        <v>65</v>
      </c>
      <c r="D80" t="s">
        <v>33</v>
      </c>
      <c r="E80" s="1">
        <v>44620</v>
      </c>
      <c r="F80">
        <v>2022</v>
      </c>
      <c r="G80">
        <v>9</v>
      </c>
      <c r="H80">
        <v>98</v>
      </c>
      <c r="I80" t="s">
        <v>63</v>
      </c>
      <c r="J80" t="s">
        <v>67</v>
      </c>
      <c r="K80" s="18">
        <v>17663.23</v>
      </c>
      <c r="L80" s="18">
        <v>17663.23</v>
      </c>
      <c r="M80" s="18">
        <v>17663.23</v>
      </c>
      <c r="N80" s="18">
        <v>0</v>
      </c>
      <c r="O80" s="18">
        <v>0</v>
      </c>
      <c r="P80">
        <v>0</v>
      </c>
      <c r="Q80">
        <v>0</v>
      </c>
      <c r="R80" s="12" t="s">
        <v>60</v>
      </c>
      <c r="S80">
        <v>0</v>
      </c>
    </row>
    <row r="81" spans="1:19" ht="15">
      <c r="A81">
        <v>21238</v>
      </c>
      <c r="B81">
        <v>1115</v>
      </c>
      <c r="C81" t="s">
        <v>65</v>
      </c>
      <c r="D81" t="s">
        <v>33</v>
      </c>
      <c r="E81" s="1">
        <v>44642</v>
      </c>
      <c r="F81">
        <v>2022</v>
      </c>
      <c r="G81">
        <v>3</v>
      </c>
      <c r="H81">
        <v>310</v>
      </c>
      <c r="I81" t="s">
        <v>1</v>
      </c>
      <c r="J81" t="s">
        <v>36</v>
      </c>
      <c r="K81" s="4">
        <v>7539.25</v>
      </c>
      <c r="L81" s="4">
        <v>7539.25</v>
      </c>
      <c r="M81" s="4">
        <f>K81-N81-O81</f>
        <v>7539.25</v>
      </c>
      <c r="N81" s="4">
        <v>0</v>
      </c>
      <c r="O81" s="4">
        <v>0</v>
      </c>
      <c r="P81">
        <v>0</v>
      </c>
      <c r="Q81">
        <v>0</v>
      </c>
      <c r="R81" s="12" t="s">
        <v>60</v>
      </c>
      <c r="S81">
        <v>3260</v>
      </c>
    </row>
    <row r="82" spans="1:19" ht="15">
      <c r="A82" s="5"/>
      <c r="B82" s="5"/>
      <c r="C82" s="5"/>
      <c r="D82" s="5" t="s">
        <v>33</v>
      </c>
      <c r="E82" s="5"/>
      <c r="F82" s="5"/>
      <c r="G82" s="5"/>
      <c r="H82" s="5"/>
      <c r="I82" s="5"/>
      <c r="J82" s="5"/>
      <c r="K82" s="6">
        <f>SUM(K79:K81)</f>
        <v>25316.88</v>
      </c>
      <c r="L82" s="6">
        <f>SUM(L79:L81)</f>
        <v>25316.88</v>
      </c>
      <c r="M82" s="6">
        <f>SUM(M79:M81)</f>
        <v>25316.88</v>
      </c>
      <c r="N82" s="6">
        <f>SUM(N79:N81)</f>
        <v>0</v>
      </c>
      <c r="O82" s="6">
        <f>SUM(O79:O81)</f>
        <v>0</v>
      </c>
      <c r="P82" s="5"/>
      <c r="Q82" s="5"/>
      <c r="R82" s="13"/>
      <c r="S82" s="5"/>
    </row>
    <row r="83" spans="1:19" ht="15">
      <c r="A83">
        <v>30040</v>
      </c>
      <c r="B83">
        <v>1115</v>
      </c>
      <c r="C83" t="s">
        <v>65</v>
      </c>
      <c r="D83" t="s">
        <v>37</v>
      </c>
      <c r="E83" s="1">
        <v>44847</v>
      </c>
      <c r="F83">
        <v>2022</v>
      </c>
      <c r="G83">
        <v>10</v>
      </c>
      <c r="H83">
        <v>316</v>
      </c>
      <c r="I83" t="s">
        <v>7</v>
      </c>
      <c r="K83" s="17">
        <v>-7250</v>
      </c>
      <c r="L83" s="17">
        <v>-6844</v>
      </c>
      <c r="M83" s="4">
        <f>K83-N83-O83</f>
        <v>-5800</v>
      </c>
      <c r="N83" s="17">
        <v>-406</v>
      </c>
      <c r="O83" s="17">
        <v>-1044</v>
      </c>
      <c r="P83">
        <v>101</v>
      </c>
      <c r="Q83">
        <v>25</v>
      </c>
      <c r="R83" s="12" t="s">
        <v>60</v>
      </c>
      <c r="S83">
        <v>3400</v>
      </c>
    </row>
    <row r="84" spans="1:19" ht="15">
      <c r="A84">
        <v>21349</v>
      </c>
      <c r="B84">
        <v>1115</v>
      </c>
      <c r="C84" t="s">
        <v>65</v>
      </c>
      <c r="D84" t="s">
        <v>37</v>
      </c>
      <c r="E84" s="1">
        <v>44825</v>
      </c>
      <c r="F84">
        <v>2022</v>
      </c>
      <c r="G84">
        <v>9</v>
      </c>
      <c r="H84">
        <v>310</v>
      </c>
      <c r="I84" t="s">
        <v>1</v>
      </c>
      <c r="K84" s="4">
        <v>146659</v>
      </c>
      <c r="L84" s="4">
        <v>138446.1</v>
      </c>
      <c r="M84" s="4">
        <f>K84-N84-O84</f>
        <v>117327.20000000001</v>
      </c>
      <c r="N84" s="4">
        <v>8212.9</v>
      </c>
      <c r="O84" s="4">
        <v>21118.9</v>
      </c>
      <c r="P84">
        <v>101</v>
      </c>
      <c r="Q84">
        <v>25</v>
      </c>
      <c r="R84" s="12" t="s">
        <v>60</v>
      </c>
      <c r="S84">
        <v>3364</v>
      </c>
    </row>
    <row r="85" spans="1:19" ht="15">
      <c r="A85">
        <v>21260</v>
      </c>
      <c r="B85">
        <v>1115</v>
      </c>
      <c r="C85" t="s">
        <v>65</v>
      </c>
      <c r="D85" t="s">
        <v>37</v>
      </c>
      <c r="E85" s="1">
        <v>44726</v>
      </c>
      <c r="F85">
        <v>2022</v>
      </c>
      <c r="G85">
        <v>6</v>
      </c>
      <c r="H85">
        <v>310</v>
      </c>
      <c r="I85" t="s">
        <v>1</v>
      </c>
      <c r="K85" s="4">
        <v>44296</v>
      </c>
      <c r="L85" s="4">
        <v>41815.42</v>
      </c>
      <c r="M85" s="4">
        <f>K85-N85-O85</f>
        <v>35436.799999999996</v>
      </c>
      <c r="N85" s="4">
        <v>2480.58</v>
      </c>
      <c r="O85" s="4">
        <v>6378.62</v>
      </c>
      <c r="P85">
        <v>101</v>
      </c>
      <c r="Q85">
        <v>25</v>
      </c>
      <c r="R85" s="12" t="s">
        <v>60</v>
      </c>
      <c r="S85">
        <v>3287</v>
      </c>
    </row>
    <row r="86" spans="1:19" ht="15">
      <c r="A86" s="5"/>
      <c r="B86" s="5"/>
      <c r="C86" s="5"/>
      <c r="D86" s="5" t="s">
        <v>37</v>
      </c>
      <c r="E86" s="5"/>
      <c r="F86" s="5"/>
      <c r="G86" s="5"/>
      <c r="H86" s="5"/>
      <c r="I86" s="5"/>
      <c r="J86" s="5"/>
      <c r="K86" s="6">
        <f>SUM(K83:K85)</f>
        <v>183705</v>
      </c>
      <c r="L86" s="6">
        <f>SUM(L83:L85)</f>
        <v>173417.52000000002</v>
      </c>
      <c r="M86" s="6">
        <f>SUM(M83:M85)</f>
        <v>146964</v>
      </c>
      <c r="N86" s="6">
        <f>SUM(N83:N85)</f>
        <v>10287.48</v>
      </c>
      <c r="O86" s="6">
        <f>SUM(O83:O85)</f>
        <v>26453.52</v>
      </c>
      <c r="P86" s="5"/>
      <c r="Q86" s="5"/>
      <c r="R86" s="13"/>
      <c r="S86" s="5"/>
    </row>
    <row r="87" spans="1:19" ht="15">
      <c r="A87">
        <v>21389</v>
      </c>
      <c r="B87">
        <v>1115</v>
      </c>
      <c r="C87" t="s">
        <v>65</v>
      </c>
      <c r="D87" t="s">
        <v>38</v>
      </c>
      <c r="E87" s="1">
        <v>44874</v>
      </c>
      <c r="F87">
        <v>2022</v>
      </c>
      <c r="G87">
        <v>11</v>
      </c>
      <c r="H87">
        <v>310</v>
      </c>
      <c r="I87" t="s">
        <v>1</v>
      </c>
      <c r="K87" s="4">
        <v>15299</v>
      </c>
      <c r="L87" s="4">
        <v>14442.26</v>
      </c>
      <c r="M87" s="4">
        <f>K87-N87-O87</f>
        <v>12239.2</v>
      </c>
      <c r="N87" s="4">
        <v>856.74</v>
      </c>
      <c r="O87" s="4">
        <v>2203.06</v>
      </c>
      <c r="P87">
        <v>101</v>
      </c>
      <c r="Q87">
        <v>25</v>
      </c>
      <c r="R87" s="12" t="s">
        <v>60</v>
      </c>
      <c r="S87">
        <v>3438</v>
      </c>
    </row>
    <row r="88" spans="1:19" ht="15">
      <c r="A88">
        <v>21294</v>
      </c>
      <c r="B88">
        <v>1115</v>
      </c>
      <c r="C88" t="s">
        <v>65</v>
      </c>
      <c r="D88" t="s">
        <v>38</v>
      </c>
      <c r="E88" s="1">
        <v>44798</v>
      </c>
      <c r="F88">
        <v>2022</v>
      </c>
      <c r="G88">
        <v>8</v>
      </c>
      <c r="H88">
        <v>310</v>
      </c>
      <c r="I88" t="s">
        <v>1</v>
      </c>
      <c r="K88" s="17">
        <v>39280</v>
      </c>
      <c r="L88" s="17">
        <v>37080.32</v>
      </c>
      <c r="M88" s="4">
        <f>K88-N88-O88</f>
        <v>31424</v>
      </c>
      <c r="N88" s="17">
        <v>2199.68</v>
      </c>
      <c r="O88" s="17">
        <v>5656.32</v>
      </c>
      <c r="P88">
        <v>101</v>
      </c>
      <c r="Q88">
        <v>25</v>
      </c>
      <c r="R88" s="12" t="s">
        <v>60</v>
      </c>
      <c r="S88">
        <v>3334</v>
      </c>
    </row>
    <row r="89" spans="1:19" ht="15">
      <c r="A89">
        <v>21245</v>
      </c>
      <c r="B89">
        <v>1115</v>
      </c>
      <c r="C89" t="s">
        <v>65</v>
      </c>
      <c r="D89" t="s">
        <v>38</v>
      </c>
      <c r="E89" s="1">
        <v>44712</v>
      </c>
      <c r="F89">
        <v>2022</v>
      </c>
      <c r="G89">
        <v>5</v>
      </c>
      <c r="H89">
        <v>310</v>
      </c>
      <c r="I89" t="s">
        <v>1</v>
      </c>
      <c r="K89" s="4">
        <v>156250</v>
      </c>
      <c r="L89" s="4">
        <v>147500</v>
      </c>
      <c r="M89" s="4">
        <f>K89-N89-O89</f>
        <v>125000</v>
      </c>
      <c r="N89" s="4">
        <v>8750</v>
      </c>
      <c r="O89" s="4">
        <v>22500</v>
      </c>
      <c r="P89">
        <v>101</v>
      </c>
      <c r="Q89">
        <v>25</v>
      </c>
      <c r="R89" s="12" t="s">
        <v>60</v>
      </c>
      <c r="S89">
        <v>3270</v>
      </c>
    </row>
    <row r="90" spans="1:19" ht="15">
      <c r="A90" s="5"/>
      <c r="B90" s="5"/>
      <c r="C90" s="5"/>
      <c r="D90" s="5" t="s">
        <v>38</v>
      </c>
      <c r="E90" s="5"/>
      <c r="F90" s="5"/>
      <c r="G90" s="5"/>
      <c r="H90" s="5"/>
      <c r="I90" s="5"/>
      <c r="J90" s="5"/>
      <c r="K90" s="6">
        <f>SUM(K87:K89)</f>
        <v>210829</v>
      </c>
      <c r="L90" s="6">
        <f>SUM(L87:L89)</f>
        <v>199022.58000000002</v>
      </c>
      <c r="M90" s="6">
        <f>SUM(M87:M89)</f>
        <v>168663.2</v>
      </c>
      <c r="N90" s="6">
        <f>SUM(N87:N89)</f>
        <v>11806.42</v>
      </c>
      <c r="O90" s="6">
        <f>SUM(O87:O89)</f>
        <v>30359.379999999997</v>
      </c>
      <c r="P90" s="5"/>
      <c r="Q90" s="5"/>
      <c r="R90" s="13"/>
      <c r="S90" s="5"/>
    </row>
    <row r="91" spans="1:19" ht="15">
      <c r="A91">
        <v>260</v>
      </c>
      <c r="B91">
        <v>1115</v>
      </c>
      <c r="C91" t="s">
        <v>65</v>
      </c>
      <c r="D91" t="s">
        <v>39</v>
      </c>
      <c r="E91" s="1">
        <v>44855</v>
      </c>
      <c r="F91">
        <v>2022</v>
      </c>
      <c r="G91">
        <v>10</v>
      </c>
      <c r="H91">
        <v>99</v>
      </c>
      <c r="I91" t="s">
        <v>12</v>
      </c>
      <c r="J91" t="s">
        <v>40</v>
      </c>
      <c r="K91" s="4">
        <v>494</v>
      </c>
      <c r="L91" s="4">
        <v>466.34</v>
      </c>
      <c r="M91" s="4">
        <f>K91-N91-O91</f>
        <v>395.2</v>
      </c>
      <c r="N91" s="4">
        <v>27.66</v>
      </c>
      <c r="O91" s="4">
        <v>71.14</v>
      </c>
      <c r="P91">
        <v>101</v>
      </c>
      <c r="Q91">
        <v>25</v>
      </c>
      <c r="R91" s="12" t="s">
        <v>60</v>
      </c>
      <c r="S91">
        <v>0</v>
      </c>
    </row>
    <row r="92" spans="1:19" ht="15">
      <c r="A92">
        <v>133</v>
      </c>
      <c r="B92">
        <v>1115</v>
      </c>
      <c r="C92" t="s">
        <v>65</v>
      </c>
      <c r="D92" t="s">
        <v>39</v>
      </c>
      <c r="E92" s="1">
        <v>44693</v>
      </c>
      <c r="F92">
        <v>2022</v>
      </c>
      <c r="G92">
        <v>5</v>
      </c>
      <c r="H92">
        <v>20</v>
      </c>
      <c r="I92" t="s">
        <v>34</v>
      </c>
      <c r="J92" t="s">
        <v>41</v>
      </c>
      <c r="K92" s="4">
        <v>598</v>
      </c>
      <c r="L92" s="4">
        <v>564.51</v>
      </c>
      <c r="M92" s="4">
        <f>K92-N92-O92</f>
        <v>478.4</v>
      </c>
      <c r="N92" s="4">
        <v>33.49</v>
      </c>
      <c r="O92" s="4">
        <v>86.11</v>
      </c>
      <c r="P92">
        <v>101</v>
      </c>
      <c r="Q92">
        <v>25</v>
      </c>
      <c r="R92" s="12" t="s">
        <v>60</v>
      </c>
      <c r="S92">
        <v>0</v>
      </c>
    </row>
    <row r="93" spans="1:19" ht="15">
      <c r="A93">
        <v>132</v>
      </c>
      <c r="B93">
        <v>1115</v>
      </c>
      <c r="C93" t="s">
        <v>65</v>
      </c>
      <c r="D93" t="s">
        <v>39</v>
      </c>
      <c r="E93" s="1">
        <v>44692</v>
      </c>
      <c r="F93">
        <v>2022</v>
      </c>
      <c r="G93">
        <v>5</v>
      </c>
      <c r="H93">
        <v>20</v>
      </c>
      <c r="I93" t="s">
        <v>34</v>
      </c>
      <c r="J93" t="s">
        <v>41</v>
      </c>
      <c r="K93" s="4">
        <v>1196</v>
      </c>
      <c r="L93" s="4">
        <v>1129.02</v>
      </c>
      <c r="M93" s="4">
        <f>K93-N93-O93</f>
        <v>956.8</v>
      </c>
      <c r="N93" s="4">
        <v>66.98</v>
      </c>
      <c r="O93" s="4">
        <v>172.22</v>
      </c>
      <c r="P93">
        <v>101</v>
      </c>
      <c r="Q93">
        <v>25</v>
      </c>
      <c r="R93" s="12" t="s">
        <v>60</v>
      </c>
      <c r="S93">
        <v>0</v>
      </c>
    </row>
    <row r="94" spans="1:19" ht="15">
      <c r="A94">
        <v>135</v>
      </c>
      <c r="B94">
        <v>1115</v>
      </c>
      <c r="C94" t="s">
        <v>65</v>
      </c>
      <c r="D94" t="s">
        <v>39</v>
      </c>
      <c r="E94" s="1">
        <v>44683</v>
      </c>
      <c r="F94">
        <v>2022</v>
      </c>
      <c r="G94">
        <v>5</v>
      </c>
      <c r="H94">
        <v>20</v>
      </c>
      <c r="I94" t="s">
        <v>34</v>
      </c>
      <c r="J94" t="s">
        <v>42</v>
      </c>
      <c r="K94" s="17">
        <v>1075</v>
      </c>
      <c r="L94" s="17">
        <v>1075</v>
      </c>
      <c r="M94" s="4">
        <f>K94-N94-O94</f>
        <v>1075</v>
      </c>
      <c r="N94" s="17">
        <v>0</v>
      </c>
      <c r="O94" s="17">
        <v>0</v>
      </c>
      <c r="P94">
        <v>0</v>
      </c>
      <c r="Q94">
        <v>0</v>
      </c>
      <c r="R94" s="12" t="s">
        <v>60</v>
      </c>
      <c r="S94">
        <v>0</v>
      </c>
    </row>
    <row r="95" spans="1:19" ht="15">
      <c r="A95" s="7"/>
      <c r="B95" s="7"/>
      <c r="C95" s="7"/>
      <c r="D95" s="7" t="s">
        <v>39</v>
      </c>
      <c r="E95" s="7"/>
      <c r="F95" s="7"/>
      <c r="G95" s="7"/>
      <c r="H95" s="7"/>
      <c r="I95" s="7"/>
      <c r="J95" s="7"/>
      <c r="K95" s="8">
        <f>SUM(K91:K94)</f>
        <v>3363</v>
      </c>
      <c r="L95" s="8">
        <f>SUM(L91:L94)</f>
        <v>3234.87</v>
      </c>
      <c r="M95" s="8">
        <f>SUM(M91:M94)</f>
        <v>2905.3999999999996</v>
      </c>
      <c r="N95" s="8">
        <f>SUM(N91:N94)</f>
        <v>128.13</v>
      </c>
      <c r="O95" s="8">
        <f>SUM(O91:O94)</f>
        <v>329.47</v>
      </c>
      <c r="P95" s="7"/>
      <c r="Q95" s="7"/>
      <c r="R95" s="14"/>
      <c r="S95" s="7"/>
    </row>
    <row r="96" spans="1:19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10">
        <f>K4+K6+K8+K10+K35+K37+K42+K46+K48+K50+K52+K54+K58+K60+K64+K67+K70+K74+K76+K78+K82+K86+K90+K95</f>
        <v>3386087.0500000003</v>
      </c>
      <c r="L96" s="10">
        <f>L4+L6+L8+L10+L35+L37+L42+L46+L48+L50+L52+L54+L58+L60+L64+L67+L70+L74+L76+L78+L82+L86+L90+L95</f>
        <v>3199097.89</v>
      </c>
      <c r="M96" s="10">
        <f>M4+M6+M8+M10+M35+M37+M42+M46+M48+M50+M52+M54+M58+M60+M64+M67+M70+M74+M76+M78+M82+M86+M90+M95</f>
        <v>2718580.21</v>
      </c>
      <c r="N96" s="10">
        <f>N4+N6+N8+N10+N35+N37+N42+N46+N48+N50+N52+N54+N58+N60+N64+N67+N70+N74+N76+N78+N82+N86+N90+N95</f>
        <v>186989.16000000003</v>
      </c>
      <c r="O96" s="10">
        <f>O4+O6+O8+O10+O35+O37+O42+O46+O48+O50+O52+O54+O58+O60+O64+O67+O70+O74+O76+O78+O82+O86+O90+O95</f>
        <v>480517.68000000005</v>
      </c>
      <c r="P96" s="9"/>
      <c r="Q96" s="9"/>
      <c r="R96" s="15"/>
      <c r="S96" s="9"/>
    </row>
  </sheetData>
  <autoFilter ref="A1:S97"/>
  <conditionalFormatting sqref="R1:R1048576">
    <cfRule type="cellIs" priority="1" dxfId="0" operator="equal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Vedøy</dc:creator>
  <cp:keywords/>
  <dc:description/>
  <cp:lastModifiedBy>Anders Vedøy</cp:lastModifiedBy>
  <dcterms:created xsi:type="dcterms:W3CDTF">2022-11-14T08:28:45Z</dcterms:created>
  <dcterms:modified xsi:type="dcterms:W3CDTF">2022-11-15T13:42:44Z</dcterms:modified>
  <cp:category/>
  <cp:version/>
  <cp:contentType/>
  <cp:contentStatus/>
</cp:coreProperties>
</file>